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5030" windowHeight="7560"/>
  </bookViews>
  <sheets>
    <sheet name="Lote 1 - Crédito" sheetId="1" r:id="rId1"/>
    <sheet name="Lote 2 - ERP" sheetId="2" r:id="rId2"/>
    <sheet name="Lote 3 - Risco" sheetId="3" r:id="rId3"/>
  </sheets>
  <calcPr calcId="144525"/>
</workbook>
</file>

<file path=xl/calcChain.xml><?xml version="1.0" encoding="utf-8"?>
<calcChain xmlns="http://schemas.openxmlformats.org/spreadsheetml/2006/main">
  <c r="G6" i="1" l="1"/>
  <c r="G5" i="1" s="1"/>
  <c r="G36" i="1"/>
  <c r="G30" i="3"/>
  <c r="G31" i="3"/>
  <c r="G29" i="3"/>
  <c r="G28" i="3"/>
  <c r="G26" i="3"/>
  <c r="G25" i="3" s="1"/>
  <c r="G24" i="3"/>
  <c r="G23" i="3"/>
  <c r="G22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44" i="2"/>
  <c r="G43" i="2"/>
  <c r="G42" i="2"/>
  <c r="G41" i="2"/>
  <c r="G40" i="2"/>
  <c r="G39" i="2"/>
  <c r="G37" i="2"/>
  <c r="G36" i="2"/>
  <c r="G35" i="2" s="1"/>
  <c r="G34" i="2"/>
  <c r="G33" i="2"/>
  <c r="G32" i="2"/>
  <c r="G31" i="2"/>
  <c r="G30" i="2"/>
  <c r="G29" i="2"/>
  <c r="G12" i="2"/>
  <c r="G11" i="2"/>
  <c r="G10" i="2"/>
  <c r="G9" i="2"/>
  <c r="G8" i="2"/>
  <c r="G6" i="2"/>
  <c r="G5" i="2" s="1"/>
  <c r="G4" i="2"/>
  <c r="G3" i="2" s="1"/>
  <c r="G44" i="1"/>
  <c r="G43" i="1"/>
  <c r="G42" i="1"/>
  <c r="G41" i="1"/>
  <c r="G40" i="1"/>
  <c r="G39" i="1"/>
  <c r="G37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4" i="1"/>
  <c r="G3" i="1" s="1"/>
  <c r="G35" i="1" l="1"/>
  <c r="G38" i="1"/>
  <c r="G28" i="1"/>
  <c r="G38" i="2"/>
  <c r="G28" i="2"/>
  <c r="G9" i="3"/>
  <c r="G13" i="2"/>
  <c r="G13" i="1"/>
  <c r="G27" i="3"/>
  <c r="G21" i="3"/>
  <c r="G7" i="2"/>
  <c r="G7" i="1"/>
  <c r="G45" i="1" l="1"/>
  <c r="G45" i="2"/>
  <c r="E34" i="2" l="1"/>
  <c r="E32" i="2"/>
  <c r="E33" i="2"/>
  <c r="E31" i="2"/>
  <c r="E30" i="2"/>
  <c r="E29" i="2"/>
  <c r="E33" i="1"/>
  <c r="E34" i="1"/>
  <c r="E32" i="1"/>
  <c r="E30" i="1"/>
  <c r="E31" i="1"/>
  <c r="E26" i="1"/>
  <c r="E9" i="1"/>
  <c r="E4" i="1"/>
  <c r="E3" i="1" s="1"/>
  <c r="E37" i="1"/>
  <c r="E44" i="1"/>
  <c r="E40" i="1"/>
  <c r="E41" i="1"/>
  <c r="E42" i="1"/>
  <c r="E43" i="1"/>
  <c r="E39" i="1"/>
  <c r="E21" i="1"/>
  <c r="E29" i="1"/>
  <c r="E42" i="2"/>
  <c r="E40" i="2"/>
  <c r="E41" i="2"/>
  <c r="E43" i="2"/>
  <c r="E44" i="2"/>
  <c r="E39" i="2"/>
  <c r="E11" i="1"/>
  <c r="E12" i="1"/>
  <c r="E20" i="1"/>
  <c r="E23" i="1"/>
  <c r="E14" i="1"/>
  <c r="E6" i="1"/>
  <c r="E5" i="1" s="1"/>
  <c r="E17" i="1"/>
  <c r="E36" i="1"/>
  <c r="E15" i="1"/>
  <c r="E8" i="1"/>
  <c r="E25" i="1"/>
  <c r="E19" i="1"/>
  <c r="E18" i="1"/>
  <c r="E16" i="1"/>
  <c r="E10" i="1"/>
  <c r="E24" i="1"/>
  <c r="E22" i="1"/>
  <c r="E27" i="1"/>
  <c r="E20" i="2"/>
  <c r="E4" i="2"/>
  <c r="E3" i="2" s="1"/>
  <c r="E15" i="2"/>
  <c r="E18" i="2"/>
  <c r="E17" i="2"/>
  <c r="E9" i="2"/>
  <c r="E14" i="2"/>
  <c r="E11" i="2"/>
  <c r="E12" i="2"/>
  <c r="E37" i="2"/>
  <c r="E36" i="2"/>
  <c r="E16" i="2"/>
  <c r="E23" i="2"/>
  <c r="E8" i="2"/>
  <c r="E26" i="2"/>
  <c r="E6" i="2"/>
  <c r="E5" i="2" s="1"/>
  <c r="E25" i="2"/>
  <c r="E24" i="2"/>
  <c r="E10" i="2"/>
  <c r="E19" i="2"/>
  <c r="E22" i="2"/>
  <c r="E21" i="2"/>
  <c r="E27" i="2"/>
  <c r="E13" i="1" l="1"/>
  <c r="E38" i="1"/>
  <c r="E35" i="1"/>
  <c r="E35" i="2"/>
  <c r="E28" i="1"/>
  <c r="E7" i="1"/>
  <c r="E28" i="2"/>
  <c r="E13" i="2"/>
  <c r="E38" i="2"/>
  <c r="E7" i="2"/>
  <c r="G3" i="3"/>
  <c r="G32" i="3" s="1"/>
  <c r="E31" i="3" l="1"/>
  <c r="E23" i="3"/>
  <c r="E24" i="3"/>
  <c r="E29" i="3"/>
  <c r="E30" i="3"/>
  <c r="E12" i="3"/>
  <c r="E4" i="3"/>
  <c r="E7" i="3"/>
  <c r="E15" i="3"/>
  <c r="E8" i="3"/>
  <c r="E20" i="3"/>
  <c r="E18" i="3"/>
  <c r="E17" i="3"/>
  <c r="E11" i="3"/>
  <c r="E14" i="3"/>
  <c r="E26" i="3"/>
  <c r="E25" i="3" s="1"/>
  <c r="E22" i="3"/>
  <c r="E6" i="3"/>
  <c r="E5" i="3"/>
  <c r="E28" i="3"/>
  <c r="E13" i="3"/>
  <c r="E16" i="3"/>
  <c r="E19" i="3"/>
  <c r="E10" i="3"/>
  <c r="E45" i="1"/>
  <c r="E45" i="2"/>
  <c r="E21" i="3" l="1"/>
  <c r="E9" i="3"/>
  <c r="E27" i="3"/>
  <c r="E3" i="3"/>
  <c r="E32" i="3" l="1"/>
</calcChain>
</file>

<file path=xl/sharedStrings.xml><?xml version="1.0" encoding="utf-8"?>
<sst xmlns="http://schemas.openxmlformats.org/spreadsheetml/2006/main" count="140" uniqueCount="117">
  <si>
    <t>ITEM</t>
  </si>
  <si>
    <t>IV. Serviço de Implantação</t>
  </si>
  <si>
    <t>Quantidade</t>
  </si>
  <si>
    <t>Valor R$ Unitário</t>
  </si>
  <si>
    <t>Valor % 
Total</t>
  </si>
  <si>
    <t>Valor R$ Total</t>
  </si>
  <si>
    <t>Total Geral</t>
  </si>
  <si>
    <t xml:space="preserve"> I. Licença de uso perpétuo e definitivo de Sistema</t>
  </si>
  <si>
    <t>II. Atualização de Licença e Suporte</t>
  </si>
  <si>
    <t>V. Operação Assistida</t>
  </si>
  <si>
    <t>VI. Manutenção Corretiva, Adaptativa, Legal e Regulatória</t>
  </si>
  <si>
    <t>VII. Treinamento</t>
  </si>
  <si>
    <t>I. Serviço de Migração de Dados Históricos</t>
  </si>
  <si>
    <t>II. Serviço de Implantação</t>
  </si>
  <si>
    <t xml:space="preserve"> III. Serviço de Migração de Dados Históricos</t>
  </si>
  <si>
    <t>III. Serviço de Operação Assistida</t>
  </si>
  <si>
    <t>Valor % 
Mínimo</t>
  </si>
  <si>
    <t>Valor % 
Máximo</t>
  </si>
  <si>
    <t xml:space="preserve">      R1.01: Definição do layout de migração</t>
  </si>
  <si>
    <t xml:space="preserve">      R1.02: Conclusão da construção dos ETL de carga</t>
  </si>
  <si>
    <t xml:space="preserve">      R1.03: Conclusão dos testes de carga</t>
  </si>
  <si>
    <t xml:space="preserve">      R1.04: Conclusão da homologação de carga</t>
  </si>
  <si>
    <t xml:space="preserve">      R1.05: Conclusão da carga histórica de dados em produção</t>
  </si>
  <si>
    <t xml:space="preserve">      R2.01: Reunião Kick-off da fase de planejamento com a presença da equipe</t>
  </si>
  <si>
    <t xml:space="preserve">      R2.02: Conclusão da fase de planejamento </t>
  </si>
  <si>
    <t xml:space="preserve">      R2.03: Kick-off da fase de execução com a presença da equipe</t>
  </si>
  <si>
    <t xml:space="preserve">      R2.04: Desenho dos processos</t>
  </si>
  <si>
    <t xml:space="preserve">      R2.05: Conclusão do plano de testes</t>
  </si>
  <si>
    <t xml:space="preserve">      R2.06: Conclusão do plano de testes integrado (entre módulos e entre sistemas)</t>
  </si>
  <si>
    <t xml:space="preserve">      R2.07: Conclusão do desenv. de cada módulo e  testes unitários do fornecedor com as evidências</t>
  </si>
  <si>
    <t xml:space="preserve">      R2.08: Conclusão dos testes unitários da Agerio (quebrar em cada macro processo)</t>
  </si>
  <si>
    <t xml:space="preserve">      R2.09: Implantação e configuração da solução Etapa 1 em homologação</t>
  </si>
  <si>
    <t xml:space="preserve">      R2.10: Conclusão dos testes Etapa 1 em homologação</t>
  </si>
  <si>
    <t xml:space="preserve">      R2.11: Implantação e configuração da solução Etapa 1 em produção</t>
  </si>
  <si>
    <t xml:space="preserve">      E3.01: Definição do layout de migração</t>
  </si>
  <si>
    <t xml:space="preserve">      E3.02: Conclusão da construção dos ETL de carga</t>
  </si>
  <si>
    <t xml:space="preserve">      E3.03: Conclusão dos testes de carga</t>
  </si>
  <si>
    <t xml:space="preserve">      E3.04: Conclusão da homologação de carga</t>
  </si>
  <si>
    <t xml:space="preserve">      E4.01: Reunião Kick-off da fase de planejamento com a presença da equipe</t>
  </si>
  <si>
    <t xml:space="preserve">      E4.04: Desenho dos processos</t>
  </si>
  <si>
    <t xml:space="preserve">      E4.05: Conclusão do plano de testes</t>
  </si>
  <si>
    <t xml:space="preserve">     E6.01: Pagto. mensal ref. funcionalidades da Etapa 1, por 4 meses após entr. em produção da etapa 1 </t>
  </si>
  <si>
    <t xml:space="preserve">     E6.02: Pagto. mensal ref. funcionalidades das Etapas 1 e 2, por 35 meses após entr. em produção da etapa 2 </t>
  </si>
  <si>
    <t xml:space="preserve">      C3.01: Definição do layout de migração</t>
  </si>
  <si>
    <t xml:space="preserve">      C3.02: Conclusão da construção dos ETL de carga</t>
  </si>
  <si>
    <t xml:space="preserve">      C3.03: Conclusão dos testes de carga</t>
  </si>
  <si>
    <t xml:space="preserve">      C3.04: Conclusão da homologação de carga</t>
  </si>
  <si>
    <t xml:space="preserve">      C4.01: Reunião Kick-off da fase de planejamento com a presença da equipe</t>
  </si>
  <si>
    <t xml:space="preserve">      C4.02: Conclusão da fase de planejamento </t>
  </si>
  <si>
    <t xml:space="preserve">      C4.03: Kick-off da fase de execução com a presença da equipe</t>
  </si>
  <si>
    <t xml:space="preserve">      C4.04: Desenho dos processos</t>
  </si>
  <si>
    <t xml:space="preserve">      C4.05: Conclusão do plano de testes</t>
  </si>
  <si>
    <t xml:space="preserve">      C4.06 Conclusão do plano de testes integrado (entre módulos e entre sistemas)</t>
  </si>
  <si>
    <t xml:space="preserve">      C4.07: Conclusão do desenv. de cada módulo e  testes unitários do fornecedor com as evidências</t>
  </si>
  <si>
    <t xml:space="preserve">      C4.08: Conclusão dos testes unitários da Agerio</t>
  </si>
  <si>
    <t xml:space="preserve">      C4.09: Implantação e configuração da solução Etapa 1 em homologação</t>
  </si>
  <si>
    <t xml:space="preserve">      C4.10: Conclusão dos testes Etapa 1 em homologação</t>
  </si>
  <si>
    <t xml:space="preserve">      C4.12: Implantação e configuração da solução Etapa 2 em homologação</t>
  </si>
  <si>
    <t xml:space="preserve">      C4.13: Conclusão dos testes Etapa 2 em homologação</t>
  </si>
  <si>
    <t xml:space="preserve">     C6.01: Pagto. mensal ref. funcionalidades da Etapa 1, por 4 meses após entr. em produção da etapa 1 </t>
  </si>
  <si>
    <t xml:space="preserve">     C6.02: Pagto. mensal ref. funcionalidades das Etapas 1 e 2, por 35 meses após entr. em produção da etapa 2 </t>
  </si>
  <si>
    <r>
      <t xml:space="preserve">      C3.05: Conclusão da carga histórica de dados em produção </t>
    </r>
    <r>
      <rPr>
        <sz val="11"/>
        <color rgb="FFFF0000"/>
        <rFont val="Calibri"/>
        <family val="2"/>
        <scheme val="minor"/>
      </rPr>
      <t xml:space="preserve">(valor mínimo 20% do item III) </t>
    </r>
  </si>
  <si>
    <r>
      <t xml:space="preserve">     C5.01: Operação Assistida Etapa 1 - Mês 1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</si>
  <si>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C5.02: Operação Assistida Etapa 1 - Mês 2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</si>
  <si>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C5.03: Operação Assistida Etapa 1 - Mês 3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</si>
  <si>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C5.04: Operação Assistida Etapa 2 - Mês 1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</si>
  <si>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C5.05: Operação Assistida Etapa 2 - Mês 2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</si>
  <si>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C5.06: Operação Assistida Etapa 2 - Mês 3</t>
    </r>
    <r>
      <rPr>
        <sz val="11"/>
        <color rgb="FFFF0000"/>
        <rFont val="Calibri"/>
        <family val="2"/>
        <scheme val="minor"/>
      </rPr>
      <t xml:space="preserve"> (valores devem ser iguais entre os da etapa 2)</t>
    </r>
  </si>
  <si>
    <r>
      <t xml:space="preserve">     C7.01: Treinamento de Reciclagem 1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</si>
  <si>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C7.02: Treinamento de Reciclagem 2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</si>
  <si>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C7.03: Treinamento de Reciclagem 3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</si>
  <si>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C7.04: Treinamento de Reciclagem 4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</si>
  <si>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C7.05: Treinamento de Reciclagem 5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</si>
  <si>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C7.06: Treinamento de Reciclagem 6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</si>
  <si>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 xml:space="preserve">      C2.01: 1º ao 4º Ano de suporte ao licenciamento, pago em 48 parcelas mensais e iguais</t>
  </si>
  <si>
    <t xml:space="preserve">      E2.01: 1º ao 4º Ano de suporte ao licenciamento, pago em 48 parcelas mensais e iguais</t>
  </si>
  <si>
    <r>
      <t xml:space="preserve">      E3.05: Conclusão da carga histórica de dados em produção </t>
    </r>
    <r>
      <rPr>
        <sz val="11"/>
        <color rgb="FFFF0000"/>
        <rFont val="Calibri"/>
        <family val="2"/>
        <scheme val="minor"/>
      </rPr>
      <t xml:space="preserve">(valor mínimo 20% do item III) </t>
    </r>
  </si>
  <si>
    <t xml:space="preserve">      E4.02: Eonclusão da fase de planejamento </t>
  </si>
  <si>
    <t xml:space="preserve">      E4.03: Kick-off da fase de execução Eom a presença da equipe</t>
  </si>
  <si>
    <t xml:space="preserve">      E4.06 Eonclusão do plano de testes integrado (entre módulos e entre sistemas)</t>
  </si>
  <si>
    <t xml:space="preserve">      E4.07: Eonclusão do desenv. de Eada módulo e  testes unitários do fornecedor Eom as evidências</t>
  </si>
  <si>
    <t xml:space="preserve">      E4.08: Eonclusão dos testes unitários da Agerio</t>
  </si>
  <si>
    <t xml:space="preserve">      E4.10: Eonclusão dos testes Etapa 1 em homologação</t>
  </si>
  <si>
    <t xml:space="preserve">      E4.12: Implantação e Eonfiguração da solução Etapa 2 em homologação</t>
  </si>
  <si>
    <t xml:space="preserve">      E4.13: Eonclusão dos testes Etapa 2 em homologação</t>
  </si>
  <si>
    <r>
      <t xml:space="preserve">     E5.06: Operação Assistida Etapa 2 - Mês 3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</si>
  <si>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E5.01: Operação Assistida Etapa 1 - Mês 1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</si>
  <si>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E5.02: Operação Assistida Etapa 1 - Mês 2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</si>
  <si>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E5.03: Operação Assistida Etapa 1 - Mês 3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</si>
  <si>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E5.04: Operação Assistida Etapa 2 - Mês 1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</si>
  <si>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E5.05: Operação Assistida Etapa 2 - Mês 2 </t>
    </r>
    <r>
      <rPr>
        <sz val="11"/>
        <color rgb="FFFF0000"/>
        <rFont val="Calibri"/>
        <family val="2"/>
        <scheme val="minor"/>
      </rPr>
      <t>(valores devem ser iguais entre os da etapa 2)</t>
    </r>
  </si>
  <si>
    <r>
      <t xml:space="preserve">     E7.01: Treinamento de Reciclagem 1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</si>
  <si>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E7.02: Treinamento de Reciclagem 2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</si>
  <si>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E7.03: Treinamento de Reciclagem 3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</si>
  <si>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E7.04: Treinamento de Reciclagem 4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</si>
  <si>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E7.05: Treinamento de Reciclagem 5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</si>
  <si>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E7.06: Treinamento de Reciclagem 6 no 3º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</si>
  <si>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 xml:space="preserve">      E4.09: Implantação e Eonfiguração da solução Etapa 1 em homologação</t>
  </si>
  <si>
    <r>
      <t xml:space="preserve">      E4.11: Implantação e Eonfiguração da solução Etapa 1 em produção </t>
    </r>
    <r>
      <rPr>
        <sz val="11"/>
        <color rgb="FFFF0000"/>
        <rFont val="Calibri"/>
        <family val="2"/>
        <scheme val="minor"/>
      </rPr>
      <t>(valor mínimo 20% do item III)</t>
    </r>
  </si>
  <si>
    <r>
      <t xml:space="preserve">      E4.14: Implantação e Eonfiguração da solução Etapa 2 em produção </t>
    </r>
    <r>
      <rPr>
        <sz val="11"/>
        <color rgb="FFFF0000"/>
        <rFont val="Calibri"/>
        <family val="2"/>
        <scheme val="minor"/>
      </rPr>
      <t>(valor mínimo 10% do item III)</t>
    </r>
  </si>
  <si>
    <t>IV. Serviço de Licenciamento e Manutenção Corretiva, Adaptativa, Legal e Regulatória</t>
  </si>
  <si>
    <t>V. Serviço de Treinamento e Reciclagem</t>
  </si>
  <si>
    <r>
      <t xml:space="preserve">     R3.01: Operação Assistida Etapa 1 - Mês 1</t>
    </r>
    <r>
      <rPr>
        <sz val="11"/>
        <color rgb="FFFF0000"/>
        <rFont val="Calibri"/>
        <family val="2"/>
        <scheme val="minor"/>
      </rPr>
      <t xml:space="preserve"> (Valores devem ser iguais entre os da etapa 1)</t>
    </r>
  </si>
  <si>
    <r>
      <t xml:space="preserve">     R3.02: Operação Assistida Etapa 1 - Mês 2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</si>
  <si>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R3.03: Operação Assistida Etapa 1 - Mês 3 </t>
    </r>
    <r>
      <rPr>
        <sz val="11"/>
        <color rgb="FFFF0000"/>
        <rFont val="Calibri"/>
        <family val="2"/>
        <scheme val="minor"/>
      </rPr>
      <t>(Valores devem ser iguais entre os da etapa 1)</t>
    </r>
  </si>
  <si>
    <r>
      <t xml:space="preserve">     R5.01: Treinamento de Reciclagem 1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</si>
  <si>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R5.02: Treinamento de Reciclagem 2 no 1º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</si>
  <si>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r>
      <t xml:space="preserve">     R5.03: Treinamento de Reciclagem 3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</si>
  <si>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 xml:space="preserve">      C1.01: Fornecimento e Instalação </t>
  </si>
  <si>
    <t xml:space="preserve">      E1.01: Fornecimento e Instalação</t>
  </si>
  <si>
    <t xml:space="preserve">     R4.01: Pagamento mensal em produção por 27 meses após implantação da etapa 1</t>
  </si>
  <si>
    <r>
      <t xml:space="preserve">      C4.11: Implantação e configuração da solução Etapa 1 em produção </t>
    </r>
    <r>
      <rPr>
        <sz val="11"/>
        <color rgb="FFFF0000"/>
        <rFont val="Calibri"/>
        <family val="2"/>
        <scheme val="minor"/>
      </rPr>
      <t>(valor mínimo 20% do item IV)</t>
    </r>
  </si>
  <si>
    <r>
      <t xml:space="preserve">      C4.14: Implantação e configuração da solução Etapa 2 em produção </t>
    </r>
    <r>
      <rPr>
        <sz val="11"/>
        <color rgb="FFFF0000"/>
        <rFont val="Calibri"/>
        <family val="2"/>
        <scheme val="minor"/>
      </rPr>
      <t>(valor mínimo 10% do item IV)</t>
    </r>
  </si>
  <si>
    <r>
      <t xml:space="preserve">     R5.03: Treinamento de Reciclagem 4 no 2º ano de suporte </t>
    </r>
    <r>
      <rPr>
        <sz val="11"/>
        <color rgb="FFFF0000"/>
        <rFont val="Calibri"/>
        <family val="2"/>
        <scheme val="minor"/>
      </rPr>
      <t>(Valores devem ser iguais entre si)</t>
    </r>
  </si>
  <si>
    <t>AgeRio - Termo de Referência para Sistema de Crédito - Anexo 1-D - Proposta de Preços (Tabela de Pagamentos) - Lote 1</t>
  </si>
  <si>
    <t>AgeRio - Termo de Referência para Sistema ERP - Anexo 1-D - Proposta de Preços (Tabela de Pagamentos) - Lote 2</t>
  </si>
  <si>
    <t>AgeRio - Pedido de Informação para Sistemas de Risco - Anexo 1-D - Proposta de Preços (Tabela de Pagamentos) - 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</si>
</sst>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justify"/>
    </xf>
    <xf numFmtId="4" fontId="1" fillId="4" borderId="10" xfId="0" applyNumberFormat="1" applyFont="1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5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7" xfId="0" applyFill="1" applyBorder="1"/>
    <xf numFmtId="0" fontId="0" fillId="4" borderId="8" xfId="0" applyFill="1" applyBorder="1"/>
    <xf numFmtId="10" fontId="0" fillId="0" borderId="5" xfId="0" applyNumberFormat="1" applyBorder="1"/>
    <xf numFmtId="10" fontId="0" fillId="3" borderId="8" xfId="0" applyNumberFormat="1" applyFill="1" applyBorder="1"/>
    <xf numFmtId="4" fontId="0" fillId="0" borderId="6" xfId="0" applyNumberFormat="1" applyBorder="1"/>
    <xf numFmtId="4" fontId="1" fillId="2" borderId="6" xfId="0" applyNumberFormat="1" applyFont="1" applyFill="1" applyBorder="1"/>
    <xf numFmtId="4" fontId="0" fillId="3" borderId="9" xfId="0" applyNumberFormat="1" applyFill="1" applyBorder="1"/>
    <xf numFmtId="0" fontId="5" fillId="0" borderId="0" xfId="0" applyFont="1" applyAlignment="1">
      <alignment horizontal="justify"/>
    </xf>
    <xf numFmtId="4" fontId="0" fillId="4" borderId="11" xfId="0" applyNumberFormat="1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4" xfId="0" applyBorder="1"/>
    <xf numFmtId="0" fontId="0" fillId="0" borderId="5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7" xfId="0" applyFill="1" applyBorder="1"/>
    <xf numFmtId="0" fontId="0" fillId="4" borderId="8" xfId="0" applyFill="1" applyBorder="1"/>
    <xf numFmtId="10" fontId="0" fillId="3" borderId="8" xfId="0" applyNumberFormat="1" applyFill="1" applyBorder="1"/>
    <xf numFmtId="10" fontId="0" fillId="2" borderId="5" xfId="0" applyNumberFormat="1" applyFill="1" applyBorder="1"/>
    <xf numFmtId="4" fontId="1" fillId="4" borderId="2" xfId="0" applyNumberFormat="1" applyFont="1" applyFill="1" applyBorder="1"/>
    <xf numFmtId="4" fontId="1" fillId="2" borderId="3" xfId="0" applyNumberFormat="1" applyFont="1" applyFill="1" applyBorder="1"/>
    <xf numFmtId="4" fontId="0" fillId="0" borderId="6" xfId="0" applyNumberFormat="1" applyBorder="1"/>
    <xf numFmtId="4" fontId="1" fillId="4" borderId="5" xfId="0" applyNumberFormat="1" applyFont="1" applyFill="1" applyBorder="1"/>
    <xf numFmtId="4" fontId="1" fillId="2" borderId="6" xfId="0" applyNumberFormat="1" applyFont="1" applyFill="1" applyBorder="1"/>
    <xf numFmtId="4" fontId="0" fillId="4" borderId="8" xfId="0" applyNumberFormat="1" applyFill="1" applyBorder="1"/>
    <xf numFmtId="0" fontId="0" fillId="0" borderId="4" xfId="0" applyBorder="1" applyAlignment="1">
      <alignment vertical="top" wrapText="1"/>
    </xf>
    <xf numFmtId="10" fontId="0" fillId="2" borderId="2" xfId="0" applyNumberFormat="1" applyFill="1" applyBorder="1"/>
    <xf numFmtId="4" fontId="0" fillId="3" borderId="8" xfId="0" applyNumberFormat="1" applyFill="1" applyBorder="1"/>
    <xf numFmtId="10" fontId="0" fillId="0" borderId="14" xfId="0" applyNumberFormat="1" applyBorder="1"/>
    <xf numFmtId="4" fontId="1" fillId="4" borderId="13" xfId="0" applyNumberFormat="1" applyFont="1" applyFill="1" applyBorder="1"/>
    <xf numFmtId="9" fontId="1" fillId="2" borderId="12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4" fillId="6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9" fontId="1" fillId="2" borderId="2" xfId="0" applyNumberFormat="1" applyFont="1" applyFill="1" applyBorder="1" applyAlignment="1" applyProtection="1">
      <alignment horizontal="center"/>
    </xf>
    <xf numFmtId="10" fontId="0" fillId="2" borderId="2" xfId="0" applyNumberFormat="1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4" borderId="5" xfId="0" applyFill="1" applyBorder="1" applyProtection="1"/>
    <xf numFmtId="10" fontId="0" fillId="0" borderId="14" xfId="0" applyNumberFormat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9" fontId="1" fillId="2" borderId="12" xfId="0" applyNumberFormat="1" applyFont="1" applyFill="1" applyBorder="1" applyAlignment="1" applyProtection="1">
      <alignment horizontal="center"/>
    </xf>
    <xf numFmtId="10" fontId="0" fillId="2" borderId="5" xfId="0" applyNumberFormat="1" applyFill="1" applyBorder="1" applyProtection="1"/>
    <xf numFmtId="0" fontId="0" fillId="0" borderId="4" xfId="0" applyBorder="1" applyAlignment="1" applyProtection="1">
      <alignment vertical="top" wrapText="1"/>
    </xf>
    <xf numFmtId="0" fontId="0" fillId="3" borderId="7" xfId="0" applyFill="1" applyBorder="1" applyProtection="1"/>
    <xf numFmtId="0" fontId="0" fillId="4" borderId="8" xfId="0" applyFill="1" applyBorder="1" applyProtection="1"/>
    <xf numFmtId="10" fontId="0" fillId="3" borderId="8" xfId="0" applyNumberFormat="1" applyFill="1" applyBorder="1" applyProtection="1"/>
    <xf numFmtId="4" fontId="0" fillId="5" borderId="5" xfId="0" applyNumberFormat="1" applyFill="1" applyBorder="1" applyProtection="1">
      <protection locked="0"/>
    </xf>
    <xf numFmtId="9" fontId="1" fillId="2" borderId="2" xfId="0" applyNumberFormat="1" applyFont="1" applyFill="1" applyBorder="1"/>
    <xf numFmtId="9" fontId="1" fillId="2" borderId="5" xfId="0" applyNumberFormat="1" applyFont="1" applyFill="1" applyBorder="1"/>
    <xf numFmtId="4" fontId="0" fillId="5" borderId="10" xfId="0" applyNumberFormat="1" applyFill="1" applyBorder="1" applyProtection="1">
      <protection locked="0"/>
    </xf>
    <xf numFmtId="9" fontId="7" fillId="2" borderId="12" xfId="0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A16" sqref="A16"/>
    </sheetView>
  </sheetViews>
  <sheetFormatPr defaultRowHeight="15" x14ac:dyDescent="0.25"/>
  <cols>
    <col min="1" max="1" width="96.7109375" customWidth="1"/>
    <col min="2" max="2" width="11.42578125" bestFit="1" customWidth="1"/>
    <col min="3" max="4" width="9.28515625" style="21" customWidth="1"/>
    <col min="5" max="5" width="10.7109375" customWidth="1"/>
    <col min="6" max="6" width="14.28515625" customWidth="1"/>
    <col min="7" max="7" width="20.7109375" customWidth="1"/>
    <col min="9" max="9" width="47.42578125" customWidth="1"/>
  </cols>
  <sheetData>
    <row r="1" spans="1:9" ht="21.75" thickBot="1" x14ac:dyDescent="0.4">
      <c r="A1" s="2" t="s">
        <v>114</v>
      </c>
    </row>
    <row r="2" spans="1:9" s="1" customFormat="1" ht="30.75" thickBot="1" x14ac:dyDescent="0.3">
      <c r="A2" s="47" t="s">
        <v>0</v>
      </c>
      <c r="B2" s="47" t="s">
        <v>2</v>
      </c>
      <c r="C2" s="47" t="s">
        <v>16</v>
      </c>
      <c r="D2" s="47" t="s">
        <v>17</v>
      </c>
      <c r="E2" s="47" t="s">
        <v>4</v>
      </c>
      <c r="F2" s="45" t="s">
        <v>3</v>
      </c>
      <c r="G2" s="45" t="s">
        <v>5</v>
      </c>
      <c r="I2" s="4"/>
    </row>
    <row r="3" spans="1:9" x14ac:dyDescent="0.25">
      <c r="A3" s="48" t="s">
        <v>7</v>
      </c>
      <c r="B3" s="49">
        <v>1</v>
      </c>
      <c r="C3" s="50">
        <v>0.18</v>
      </c>
      <c r="D3" s="50">
        <v>0.25</v>
      </c>
      <c r="E3" s="51">
        <f>SUM(E4)</f>
        <v>0</v>
      </c>
      <c r="F3" s="32"/>
      <c r="G3" s="33">
        <f>SUM(G4)</f>
        <v>0</v>
      </c>
      <c r="I3" s="4"/>
    </row>
    <row r="4" spans="1:9" x14ac:dyDescent="0.25">
      <c r="A4" s="52" t="s">
        <v>108</v>
      </c>
      <c r="B4" s="53">
        <v>1</v>
      </c>
      <c r="C4" s="54"/>
      <c r="D4" s="54"/>
      <c r="E4" s="55" t="str">
        <f>IFERROR(G4/G$45,"")</f>
        <v/>
      </c>
      <c r="F4" s="64"/>
      <c r="G4" s="34">
        <f>B4*F4</f>
        <v>0</v>
      </c>
      <c r="H4" s="3"/>
      <c r="I4" s="4"/>
    </row>
    <row r="5" spans="1:9" x14ac:dyDescent="0.25">
      <c r="A5" s="56" t="s">
        <v>8</v>
      </c>
      <c r="B5" s="57">
        <v>1</v>
      </c>
      <c r="C5" s="58">
        <v>0.12</v>
      </c>
      <c r="D5" s="58">
        <v>0.22</v>
      </c>
      <c r="E5" s="59">
        <f>SUM(E6)</f>
        <v>0</v>
      </c>
      <c r="F5" s="35"/>
      <c r="G5" s="36">
        <f>SUM(G6)</f>
        <v>0</v>
      </c>
      <c r="I5" s="4"/>
    </row>
    <row r="6" spans="1:9" x14ac:dyDescent="0.25">
      <c r="A6" s="52" t="s">
        <v>74</v>
      </c>
      <c r="B6" s="53">
        <v>48</v>
      </c>
      <c r="C6" s="54"/>
      <c r="D6" s="54"/>
      <c r="E6" s="55" t="str">
        <f>IFERROR(G6/G$45,"")</f>
        <v/>
      </c>
      <c r="F6" s="64"/>
      <c r="G6" s="34">
        <f>B6*F6</f>
        <v>0</v>
      </c>
      <c r="I6" s="4"/>
    </row>
    <row r="7" spans="1:9" x14ac:dyDescent="0.25">
      <c r="A7" s="56" t="s">
        <v>14</v>
      </c>
      <c r="B7" s="57">
        <v>1</v>
      </c>
      <c r="C7" s="58">
        <v>0.01</v>
      </c>
      <c r="D7" s="58">
        <v>0.04</v>
      </c>
      <c r="E7" s="59">
        <f>SUM(E8:E12)</f>
        <v>0</v>
      </c>
      <c r="F7" s="35"/>
      <c r="G7" s="36">
        <f>SUM(G8:G12)</f>
        <v>0</v>
      </c>
      <c r="I7" s="4"/>
    </row>
    <row r="8" spans="1:9" s="6" customFormat="1" x14ac:dyDescent="0.25">
      <c r="A8" s="52" t="s">
        <v>43</v>
      </c>
      <c r="B8" s="53">
        <v>1</v>
      </c>
      <c r="C8" s="54"/>
      <c r="D8" s="54"/>
      <c r="E8" s="55" t="str">
        <f>IFERROR(G8/G$45,"")</f>
        <v/>
      </c>
      <c r="F8" s="64"/>
      <c r="G8" s="34">
        <f t="shared" ref="G8:G12" si="0">B8*F8</f>
        <v>0</v>
      </c>
      <c r="I8" s="4"/>
    </row>
    <row r="9" spans="1:9" x14ac:dyDescent="0.25">
      <c r="A9" s="52" t="s">
        <v>44</v>
      </c>
      <c r="B9" s="53">
        <v>1</v>
      </c>
      <c r="C9" s="54"/>
      <c r="D9" s="54"/>
      <c r="E9" s="55" t="str">
        <f>IFERROR(G9/G$45,"")</f>
        <v/>
      </c>
      <c r="F9" s="64"/>
      <c r="G9" s="34">
        <f t="shared" si="0"/>
        <v>0</v>
      </c>
      <c r="I9" s="4"/>
    </row>
    <row r="10" spans="1:9" x14ac:dyDescent="0.25">
      <c r="A10" s="52" t="s">
        <v>45</v>
      </c>
      <c r="B10" s="53">
        <v>1</v>
      </c>
      <c r="C10" s="54"/>
      <c r="D10" s="54"/>
      <c r="E10" s="55" t="str">
        <f>IFERROR(G10/G$45,"")</f>
        <v/>
      </c>
      <c r="F10" s="64"/>
      <c r="G10" s="34">
        <f t="shared" si="0"/>
        <v>0</v>
      </c>
    </row>
    <row r="11" spans="1:9" x14ac:dyDescent="0.25">
      <c r="A11" s="52" t="s">
        <v>46</v>
      </c>
      <c r="B11" s="53">
        <v>1</v>
      </c>
      <c r="C11" s="54"/>
      <c r="D11" s="54"/>
      <c r="E11" s="55" t="str">
        <f>IFERROR(G11/G$45,"")</f>
        <v/>
      </c>
      <c r="F11" s="64"/>
      <c r="G11" s="34">
        <f t="shared" si="0"/>
        <v>0</v>
      </c>
    </row>
    <row r="12" spans="1:9" x14ac:dyDescent="0.25">
      <c r="A12" s="52" t="s">
        <v>61</v>
      </c>
      <c r="B12" s="53">
        <v>1</v>
      </c>
      <c r="C12" s="54"/>
      <c r="D12" s="54"/>
      <c r="E12" s="55" t="str">
        <f>IFERROR(G12/G$45,"")</f>
        <v/>
      </c>
      <c r="F12" s="64"/>
      <c r="G12" s="34">
        <f t="shared" si="0"/>
        <v>0</v>
      </c>
      <c r="H12" s="21"/>
    </row>
    <row r="13" spans="1:9" x14ac:dyDescent="0.25">
      <c r="A13" s="56" t="s">
        <v>1</v>
      </c>
      <c r="B13" s="57">
        <v>1</v>
      </c>
      <c r="C13" s="58">
        <v>0.1</v>
      </c>
      <c r="D13" s="58">
        <v>0.4</v>
      </c>
      <c r="E13" s="59">
        <f>SUM(E14:E27)</f>
        <v>0</v>
      </c>
      <c r="F13" s="35"/>
      <c r="G13" s="36">
        <f>SUM(G14:G27)</f>
        <v>0</v>
      </c>
    </row>
    <row r="14" spans="1:9" x14ac:dyDescent="0.25">
      <c r="A14" s="52" t="s">
        <v>47</v>
      </c>
      <c r="B14" s="53">
        <v>1</v>
      </c>
      <c r="C14" s="54"/>
      <c r="D14" s="54"/>
      <c r="E14" s="55" t="str">
        <f t="shared" ref="E14:E27" si="1">IFERROR(G14/G$45,"")</f>
        <v/>
      </c>
      <c r="F14" s="64"/>
      <c r="G14" s="34">
        <f t="shared" ref="G14:G27" si="2">B14*F14</f>
        <v>0</v>
      </c>
    </row>
    <row r="15" spans="1:9" x14ac:dyDescent="0.25">
      <c r="A15" s="52" t="s">
        <v>48</v>
      </c>
      <c r="B15" s="53">
        <v>1</v>
      </c>
      <c r="C15" s="54"/>
      <c r="D15" s="54"/>
      <c r="E15" s="55" t="str">
        <f t="shared" si="1"/>
        <v/>
      </c>
      <c r="F15" s="64"/>
      <c r="G15" s="34">
        <f t="shared" si="2"/>
        <v>0</v>
      </c>
    </row>
    <row r="16" spans="1:9" x14ac:dyDescent="0.25">
      <c r="A16" s="52" t="s">
        <v>49</v>
      </c>
      <c r="B16" s="53">
        <v>1</v>
      </c>
      <c r="C16" s="54"/>
      <c r="D16" s="54"/>
      <c r="E16" s="55" t="str">
        <f t="shared" si="1"/>
        <v/>
      </c>
      <c r="F16" s="64"/>
      <c r="G16" s="34">
        <f t="shared" si="2"/>
        <v>0</v>
      </c>
    </row>
    <row r="17" spans="1:8" x14ac:dyDescent="0.25">
      <c r="A17" s="52" t="s">
        <v>50</v>
      </c>
      <c r="B17" s="53">
        <v>1</v>
      </c>
      <c r="C17" s="54"/>
      <c r="D17" s="54"/>
      <c r="E17" s="55" t="str">
        <f t="shared" si="1"/>
        <v/>
      </c>
      <c r="F17" s="64"/>
      <c r="G17" s="34">
        <f t="shared" si="2"/>
        <v>0</v>
      </c>
    </row>
    <row r="18" spans="1:8" s="6" customFormat="1" x14ac:dyDescent="0.25">
      <c r="A18" s="52" t="s">
        <v>51</v>
      </c>
      <c r="B18" s="53">
        <v>1</v>
      </c>
      <c r="C18" s="54"/>
      <c r="D18" s="54"/>
      <c r="E18" s="55" t="str">
        <f t="shared" si="1"/>
        <v/>
      </c>
      <c r="F18" s="64"/>
      <c r="G18" s="34">
        <f t="shared" si="2"/>
        <v>0</v>
      </c>
    </row>
    <row r="19" spans="1:8" s="6" customFormat="1" x14ac:dyDescent="0.25">
      <c r="A19" s="52" t="s">
        <v>52</v>
      </c>
      <c r="B19" s="53">
        <v>1</v>
      </c>
      <c r="C19" s="54"/>
      <c r="D19" s="54"/>
      <c r="E19" s="55" t="str">
        <f t="shared" si="1"/>
        <v/>
      </c>
      <c r="F19" s="64"/>
      <c r="G19" s="34">
        <f t="shared" si="2"/>
        <v>0</v>
      </c>
    </row>
    <row r="20" spans="1:8" s="6" customFormat="1" x14ac:dyDescent="0.25">
      <c r="A20" s="60" t="s">
        <v>53</v>
      </c>
      <c r="B20" s="53">
        <v>1</v>
      </c>
      <c r="C20" s="54"/>
      <c r="D20" s="54"/>
      <c r="E20" s="55" t="str">
        <f t="shared" si="1"/>
        <v/>
      </c>
      <c r="F20" s="64"/>
      <c r="G20" s="34">
        <f t="shared" si="2"/>
        <v>0</v>
      </c>
    </row>
    <row r="21" spans="1:8" x14ac:dyDescent="0.25">
      <c r="A21" s="52" t="s">
        <v>54</v>
      </c>
      <c r="B21" s="53">
        <v>1</v>
      </c>
      <c r="C21" s="54"/>
      <c r="D21" s="54"/>
      <c r="E21" s="55" t="str">
        <f t="shared" si="1"/>
        <v/>
      </c>
      <c r="F21" s="64"/>
      <c r="G21" s="34">
        <f t="shared" si="2"/>
        <v>0</v>
      </c>
      <c r="H21" s="3"/>
    </row>
    <row r="22" spans="1:8" x14ac:dyDescent="0.25">
      <c r="A22" s="52" t="s">
        <v>55</v>
      </c>
      <c r="B22" s="53">
        <v>1</v>
      </c>
      <c r="C22" s="54"/>
      <c r="D22" s="54"/>
      <c r="E22" s="55" t="str">
        <f t="shared" si="1"/>
        <v/>
      </c>
      <c r="F22" s="64"/>
      <c r="G22" s="34">
        <f t="shared" si="2"/>
        <v>0</v>
      </c>
      <c r="H22" s="21"/>
    </row>
    <row r="23" spans="1:8" x14ac:dyDescent="0.25">
      <c r="A23" s="52" t="s">
        <v>56</v>
      </c>
      <c r="B23" s="53">
        <v>1</v>
      </c>
      <c r="C23" s="54"/>
      <c r="D23" s="54"/>
      <c r="E23" s="55" t="str">
        <f t="shared" si="1"/>
        <v/>
      </c>
      <c r="F23" s="64"/>
      <c r="G23" s="34">
        <f t="shared" si="2"/>
        <v>0</v>
      </c>
    </row>
    <row r="24" spans="1:8" x14ac:dyDescent="0.25">
      <c r="A24" s="52" t="s">
        <v>111</v>
      </c>
      <c r="B24" s="53">
        <v>1</v>
      </c>
      <c r="C24" s="54"/>
      <c r="D24" s="54"/>
      <c r="E24" s="55" t="str">
        <f t="shared" si="1"/>
        <v/>
      </c>
      <c r="F24" s="64"/>
      <c r="G24" s="34">
        <f t="shared" si="2"/>
        <v>0</v>
      </c>
      <c r="H24" s="69"/>
    </row>
    <row r="25" spans="1:8" x14ac:dyDescent="0.25">
      <c r="A25" s="52" t="s">
        <v>57</v>
      </c>
      <c r="B25" s="53">
        <v>1</v>
      </c>
      <c r="C25" s="54"/>
      <c r="D25" s="54"/>
      <c r="E25" s="55" t="str">
        <f t="shared" si="1"/>
        <v/>
      </c>
      <c r="F25" s="64"/>
      <c r="G25" s="34">
        <f t="shared" si="2"/>
        <v>0</v>
      </c>
    </row>
    <row r="26" spans="1:8" x14ac:dyDescent="0.25">
      <c r="A26" s="52" t="s">
        <v>58</v>
      </c>
      <c r="B26" s="53">
        <v>1</v>
      </c>
      <c r="C26" s="54"/>
      <c r="D26" s="54"/>
      <c r="E26" s="55" t="str">
        <f t="shared" si="1"/>
        <v/>
      </c>
      <c r="F26" s="64"/>
      <c r="G26" s="34">
        <f t="shared" si="2"/>
        <v>0</v>
      </c>
    </row>
    <row r="27" spans="1:8" x14ac:dyDescent="0.25">
      <c r="A27" s="52" t="s">
        <v>112</v>
      </c>
      <c r="B27" s="53">
        <v>1</v>
      </c>
      <c r="C27" s="54"/>
      <c r="D27" s="54"/>
      <c r="E27" s="55" t="str">
        <f t="shared" si="1"/>
        <v/>
      </c>
      <c r="F27" s="64"/>
      <c r="G27" s="34">
        <f t="shared" si="2"/>
        <v>0</v>
      </c>
      <c r="H27" s="69"/>
    </row>
    <row r="28" spans="1:8" x14ac:dyDescent="0.25">
      <c r="A28" s="56" t="s">
        <v>9</v>
      </c>
      <c r="B28" s="57">
        <v>1</v>
      </c>
      <c r="C28" s="58">
        <v>0.01</v>
      </c>
      <c r="D28" s="58">
        <v>0.04</v>
      </c>
      <c r="E28" s="59">
        <f>SUM(E29:E34)</f>
        <v>0</v>
      </c>
      <c r="F28" s="35"/>
      <c r="G28" s="36">
        <f>SUM(G29:G34)</f>
        <v>0</v>
      </c>
    </row>
    <row r="29" spans="1:8" x14ac:dyDescent="0.25">
      <c r="A29" s="52" t="s">
        <v>62</v>
      </c>
      <c r="B29" s="53">
        <v>1</v>
      </c>
      <c r="C29" s="54"/>
      <c r="D29" s="54"/>
      <c r="E29" s="55" t="str">
        <f>IFERROR(G29/G$45,"")</f>
        <v/>
      </c>
      <c r="F29" s="64"/>
      <c r="G29" s="34">
        <f t="shared" ref="G29:G34" si="3">B29*F29</f>
        <v>0</v>
      </c>
      <c r="H29" s="21"/>
    </row>
    <row r="30" spans="1:8" x14ac:dyDescent="0.25">
      <c r="A30" s="52" t="s">
        <v>63</v>
      </c>
      <c r="B30" s="53">
        <v>1</v>
      </c>
      <c r="C30" s="54"/>
      <c r="D30" s="54"/>
      <c r="E30" s="55" t="str">
        <f t="shared" ref="E30:E31" si="4">IFERROR(G30/G$45,"")</f>
        <v/>
      </c>
      <c r="F30" s="64"/>
      <c r="G30" s="34">
        <f t="shared" si="3"/>
        <v>0</v>
      </c>
      <c r="H30" s="21"/>
    </row>
    <row r="31" spans="1:8" x14ac:dyDescent="0.25">
      <c r="A31" s="52" t="s">
        <v>64</v>
      </c>
      <c r="B31" s="53">
        <v>1</v>
      </c>
      <c r="C31" s="54"/>
      <c r="D31" s="54"/>
      <c r="E31" s="55" t="str">
        <f t="shared" si="4"/>
        <v/>
      </c>
      <c r="F31" s="64"/>
      <c r="G31" s="34">
        <f t="shared" si="3"/>
        <v>0</v>
      </c>
      <c r="H31" s="21"/>
    </row>
    <row r="32" spans="1:8" x14ac:dyDescent="0.25">
      <c r="A32" s="52" t="s">
        <v>65</v>
      </c>
      <c r="B32" s="53">
        <v>1</v>
      </c>
      <c r="C32" s="54"/>
      <c r="D32" s="54"/>
      <c r="E32" s="55" t="str">
        <f t="shared" ref="E32:E34" si="5">IFERROR(G32/G$45,"")</f>
        <v/>
      </c>
      <c r="F32" s="64"/>
      <c r="G32" s="34">
        <f t="shared" si="3"/>
        <v>0</v>
      </c>
      <c r="H32" s="21"/>
    </row>
    <row r="33" spans="1:8" x14ac:dyDescent="0.25">
      <c r="A33" s="52" t="s">
        <v>66</v>
      </c>
      <c r="B33" s="53">
        <v>1</v>
      </c>
      <c r="C33" s="54"/>
      <c r="D33" s="54"/>
      <c r="E33" s="55" t="str">
        <f t="shared" si="5"/>
        <v/>
      </c>
      <c r="F33" s="64"/>
      <c r="G33" s="34">
        <f t="shared" si="3"/>
        <v>0</v>
      </c>
      <c r="H33" s="21"/>
    </row>
    <row r="34" spans="1:8" x14ac:dyDescent="0.25">
      <c r="A34" s="52" t="s">
        <v>67</v>
      </c>
      <c r="B34" s="53">
        <v>1</v>
      </c>
      <c r="C34" s="54"/>
      <c r="D34" s="54"/>
      <c r="E34" s="55" t="str">
        <f t="shared" si="5"/>
        <v/>
      </c>
      <c r="F34" s="64"/>
      <c r="G34" s="34">
        <f t="shared" si="3"/>
        <v>0</v>
      </c>
      <c r="H34" s="21"/>
    </row>
    <row r="35" spans="1:8" x14ac:dyDescent="0.25">
      <c r="A35" s="56" t="s">
        <v>10</v>
      </c>
      <c r="B35" s="57">
        <v>1</v>
      </c>
      <c r="C35" s="58">
        <v>0.1</v>
      </c>
      <c r="D35" s="58">
        <v>0.17</v>
      </c>
      <c r="E35" s="59">
        <f>SUM(E36:E37)</f>
        <v>0</v>
      </c>
      <c r="F35" s="35"/>
      <c r="G35" s="36">
        <f>SUM(G36:G37)</f>
        <v>0</v>
      </c>
    </row>
    <row r="36" spans="1:8" x14ac:dyDescent="0.25">
      <c r="A36" s="52" t="s">
        <v>59</v>
      </c>
      <c r="B36" s="53">
        <v>4</v>
      </c>
      <c r="C36" s="54"/>
      <c r="D36" s="54"/>
      <c r="E36" s="55" t="str">
        <f t="shared" ref="E36:E37" si="6">IFERROR(G36/G$45,"")</f>
        <v/>
      </c>
      <c r="F36" s="64"/>
      <c r="G36" s="34">
        <f t="shared" ref="G36:G37" si="7">B36*F36</f>
        <v>0</v>
      </c>
    </row>
    <row r="37" spans="1:8" s="21" customFormat="1" x14ac:dyDescent="0.25">
      <c r="A37" s="52" t="s">
        <v>60</v>
      </c>
      <c r="B37" s="53">
        <v>35</v>
      </c>
      <c r="C37" s="54"/>
      <c r="D37" s="54"/>
      <c r="E37" s="55" t="str">
        <f t="shared" si="6"/>
        <v/>
      </c>
      <c r="F37" s="64"/>
      <c r="G37" s="34">
        <f t="shared" si="7"/>
        <v>0</v>
      </c>
    </row>
    <row r="38" spans="1:8" x14ac:dyDescent="0.25">
      <c r="A38" s="56" t="s">
        <v>11</v>
      </c>
      <c r="B38" s="57">
        <v>1</v>
      </c>
      <c r="C38" s="58">
        <v>0.01</v>
      </c>
      <c r="D38" s="58">
        <v>0.03</v>
      </c>
      <c r="E38" s="59">
        <f>SUM(E39:E44)</f>
        <v>0</v>
      </c>
      <c r="F38" s="35"/>
      <c r="G38" s="36">
        <f>SUM(G39:G44)</f>
        <v>0</v>
      </c>
    </row>
    <row r="39" spans="1:8" x14ac:dyDescent="0.25">
      <c r="A39" s="52" t="s">
        <v>68</v>
      </c>
      <c r="B39" s="53">
        <v>1</v>
      </c>
      <c r="C39" s="54"/>
      <c r="D39" s="54"/>
      <c r="E39" s="55" t="str">
        <f t="shared" ref="E39:E44" si="8">IFERROR(G39/G$45,"")</f>
        <v/>
      </c>
      <c r="F39" s="64"/>
      <c r="G39" s="34">
        <f t="shared" ref="G39:G44" si="9">B39*F39</f>
        <v>0</v>
      </c>
      <c r="H39" s="21"/>
    </row>
    <row r="40" spans="1:8" x14ac:dyDescent="0.25">
      <c r="A40" s="52" t="s">
        <v>69</v>
      </c>
      <c r="B40" s="53">
        <v>1</v>
      </c>
      <c r="C40" s="54"/>
      <c r="D40" s="54"/>
      <c r="E40" s="55" t="str">
        <f t="shared" si="8"/>
        <v/>
      </c>
      <c r="F40" s="64"/>
      <c r="G40" s="34">
        <f t="shared" si="9"/>
        <v>0</v>
      </c>
      <c r="H40" s="21"/>
    </row>
    <row r="41" spans="1:8" x14ac:dyDescent="0.25">
      <c r="A41" s="52" t="s">
        <v>70</v>
      </c>
      <c r="B41" s="53">
        <v>1</v>
      </c>
      <c r="C41" s="54"/>
      <c r="D41" s="54"/>
      <c r="E41" s="55" t="str">
        <f t="shared" si="8"/>
        <v/>
      </c>
      <c r="F41" s="64"/>
      <c r="G41" s="34">
        <f t="shared" si="9"/>
        <v>0</v>
      </c>
      <c r="H41" s="21"/>
    </row>
    <row r="42" spans="1:8" x14ac:dyDescent="0.25">
      <c r="A42" s="52" t="s">
        <v>71</v>
      </c>
      <c r="B42" s="53">
        <v>1</v>
      </c>
      <c r="C42" s="54"/>
      <c r="D42" s="54"/>
      <c r="E42" s="55" t="str">
        <f t="shared" si="8"/>
        <v/>
      </c>
      <c r="F42" s="64"/>
      <c r="G42" s="34">
        <f t="shared" si="9"/>
        <v>0</v>
      </c>
      <c r="H42" s="21"/>
    </row>
    <row r="43" spans="1:8" x14ac:dyDescent="0.25">
      <c r="A43" s="52" t="s">
        <v>72</v>
      </c>
      <c r="B43" s="53">
        <v>1</v>
      </c>
      <c r="C43" s="54"/>
      <c r="D43" s="54"/>
      <c r="E43" s="55" t="str">
        <f t="shared" si="8"/>
        <v/>
      </c>
      <c r="F43" s="64"/>
      <c r="G43" s="34">
        <f t="shared" si="9"/>
        <v>0</v>
      </c>
      <c r="H43" s="21"/>
    </row>
    <row r="44" spans="1:8" x14ac:dyDescent="0.25">
      <c r="A44" s="52" t="s">
        <v>73</v>
      </c>
      <c r="B44" s="53">
        <v>1</v>
      </c>
      <c r="C44" s="54"/>
      <c r="D44" s="54"/>
      <c r="E44" s="55" t="str">
        <f t="shared" si="8"/>
        <v/>
      </c>
      <c r="F44" s="64"/>
      <c r="G44" s="34">
        <f t="shared" si="9"/>
        <v>0</v>
      </c>
      <c r="H44" s="21"/>
    </row>
    <row r="45" spans="1:8" ht="15.75" thickBot="1" x14ac:dyDescent="0.3">
      <c r="A45" s="61" t="s">
        <v>6</v>
      </c>
      <c r="B45" s="62"/>
      <c r="C45" s="62"/>
      <c r="D45" s="62"/>
      <c r="E45" s="63">
        <f>E3+E5+E7+E13+E28+E35+E38</f>
        <v>0</v>
      </c>
      <c r="F45" s="37"/>
      <c r="G45" s="40">
        <f>G3+G5+G7+G13+G28+G35+G38</f>
        <v>0</v>
      </c>
    </row>
  </sheetData>
  <sheetProtection sheet="1" objects="1" scenarios="1"/>
  <conditionalFormatting sqref="E3">
    <cfRule type="cellIs" dxfId="50" priority="40" operator="notBetween">
      <formula>$C$3</formula>
      <formula>$D$3</formula>
    </cfRule>
  </conditionalFormatting>
  <conditionalFormatting sqref="E13">
    <cfRule type="cellIs" dxfId="49" priority="38" operator="notBetween">
      <formula>$C$13</formula>
      <formula>$D$13</formula>
    </cfRule>
  </conditionalFormatting>
  <conditionalFormatting sqref="E28">
    <cfRule type="cellIs" dxfId="48" priority="31" operator="notBetween">
      <formula>$C$28</formula>
      <formula>$D$28</formula>
    </cfRule>
  </conditionalFormatting>
  <conditionalFormatting sqref="E12">
    <cfRule type="expression" dxfId="47" priority="28">
      <formula>$G$12/$G$7&lt;20%</formula>
    </cfRule>
  </conditionalFormatting>
  <conditionalFormatting sqref="E24">
    <cfRule type="expression" dxfId="46" priority="26">
      <formula>$G$24/$G$13&lt;0.2</formula>
    </cfRule>
  </conditionalFormatting>
  <conditionalFormatting sqref="E27">
    <cfRule type="expression" dxfId="45" priority="25">
      <formula>$G$27/$G$13&lt;10%</formula>
    </cfRule>
  </conditionalFormatting>
  <conditionalFormatting sqref="E39">
    <cfRule type="expression" dxfId="44" priority="18">
      <formula>$G$39&lt;&gt;$G$38/6</formula>
    </cfRule>
  </conditionalFormatting>
  <conditionalFormatting sqref="E40">
    <cfRule type="expression" dxfId="43" priority="17">
      <formula>$G$40&lt;&gt;$G$38/6</formula>
    </cfRule>
  </conditionalFormatting>
  <conditionalFormatting sqref="E41">
    <cfRule type="expression" dxfId="42" priority="16">
      <formula>$G$41&lt;&gt;$G$38/6</formula>
    </cfRule>
  </conditionalFormatting>
  <conditionalFormatting sqref="E42">
    <cfRule type="expression" dxfId="41" priority="15">
      <formula>$G$42&lt;&gt;$G$38/6</formula>
    </cfRule>
  </conditionalFormatting>
  <conditionalFormatting sqref="E43">
    <cfRule type="expression" dxfId="40" priority="14">
      <formula>$G$43&lt;&gt;$G$38/6</formula>
    </cfRule>
  </conditionalFormatting>
  <conditionalFormatting sqref="E44">
    <cfRule type="expression" dxfId="39" priority="13">
      <formula>$G$44&lt;&gt;$G$38/6</formula>
    </cfRule>
  </conditionalFormatting>
  <conditionalFormatting sqref="E29:E31">
    <cfRule type="expression" dxfId="38" priority="5">
      <formula>$G$29+$G$30+$G$31&lt;&gt;$G$31*3</formula>
    </cfRule>
  </conditionalFormatting>
  <conditionalFormatting sqref="E32:E34">
    <cfRule type="expression" dxfId="37" priority="4">
      <formula>$G$32+$G$33+$G$34&lt;&gt;$G$34*3</formula>
    </cfRule>
  </conditionalFormatting>
  <conditionalFormatting sqref="E5">
    <cfRule type="cellIs" dxfId="36" priority="3" operator="notBetween">
      <formula>$C$5</formula>
      <formula>$D$5</formula>
    </cfRule>
  </conditionalFormatting>
  <conditionalFormatting sqref="E35">
    <cfRule type="cellIs" dxfId="35" priority="2" operator="notBetween">
      <formula>$C$35</formula>
      <formula>$D$35</formula>
    </cfRule>
  </conditionalFormatting>
  <conditionalFormatting sqref="E38">
    <cfRule type="cellIs" dxfId="34" priority="1" operator="notBetween">
      <formula>$C$38</formula>
      <formula>$D$38</formula>
    </cfRule>
  </conditionalFormatting>
  <pageMargins left="0.23622047244094491" right="0.23622047244094491" top="0.39370078740157483" bottom="0.39370078740157483" header="0.31496062992125984" footer="0.31496062992125984"/>
  <pageSetup scale="77" orientation="landscape" r:id="rId1"/>
  <ignoredErrors>
    <ignoredError sqref="E4:E7 E8 G4:G5 G7:G38 E10:E11 E23:E25 E18:E20 E14:E17 E28 E35:E37 E13 E38 E29:E34 E21:E22 E26:E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6" workbookViewId="0">
      <selection activeCell="A48" sqref="A48"/>
    </sheetView>
  </sheetViews>
  <sheetFormatPr defaultRowHeight="15" x14ac:dyDescent="0.25"/>
  <cols>
    <col min="1" max="1" width="96.7109375" style="6" customWidth="1"/>
    <col min="2" max="2" width="11.42578125" style="6" bestFit="1" customWidth="1"/>
    <col min="3" max="4" width="9.28515625" style="6" customWidth="1"/>
    <col min="5" max="5" width="10.7109375" style="6" customWidth="1"/>
    <col min="6" max="6" width="14.28515625" style="6" customWidth="1"/>
    <col min="7" max="7" width="20.7109375" style="6" customWidth="1"/>
    <col min="8" max="16384" width="9.140625" style="6"/>
  </cols>
  <sheetData>
    <row r="1" spans="1:7" ht="21.75" thickBot="1" x14ac:dyDescent="0.4">
      <c r="A1" s="2" t="s">
        <v>115</v>
      </c>
    </row>
    <row r="2" spans="1:7" ht="30.75" thickBot="1" x14ac:dyDescent="0.3">
      <c r="A2" s="45" t="s">
        <v>0</v>
      </c>
      <c r="B2" s="45" t="s">
        <v>2</v>
      </c>
      <c r="C2" s="45" t="s">
        <v>16</v>
      </c>
      <c r="D2" s="45" t="s">
        <v>17</v>
      </c>
      <c r="E2" s="45" t="s">
        <v>4</v>
      </c>
      <c r="F2" s="45" t="s">
        <v>3</v>
      </c>
      <c r="G2" s="45" t="s">
        <v>5</v>
      </c>
    </row>
    <row r="3" spans="1:7" x14ac:dyDescent="0.25">
      <c r="A3" s="22" t="s">
        <v>7</v>
      </c>
      <c r="B3" s="23">
        <v>1</v>
      </c>
      <c r="C3" s="44">
        <v>0.18</v>
      </c>
      <c r="D3" s="44">
        <v>0.25</v>
      </c>
      <c r="E3" s="39">
        <f>SUM(E4)</f>
        <v>0</v>
      </c>
      <c r="F3" s="32"/>
      <c r="G3" s="33">
        <f>SUM(G4)</f>
        <v>0</v>
      </c>
    </row>
    <row r="4" spans="1:7" x14ac:dyDescent="0.25">
      <c r="A4" s="24" t="s">
        <v>109</v>
      </c>
      <c r="B4" s="25">
        <v>1</v>
      </c>
      <c r="C4" s="46"/>
      <c r="D4" s="46"/>
      <c r="E4" s="41" t="str">
        <f>IFERROR(G4/G$45,"")</f>
        <v/>
      </c>
      <c r="F4" s="64"/>
      <c r="G4" s="34">
        <f>B4*F4</f>
        <v>0</v>
      </c>
    </row>
    <row r="5" spans="1:7" x14ac:dyDescent="0.25">
      <c r="A5" s="26" t="s">
        <v>8</v>
      </c>
      <c r="B5" s="27">
        <v>1</v>
      </c>
      <c r="C5" s="43">
        <v>0.12</v>
      </c>
      <c r="D5" s="43">
        <v>0.22</v>
      </c>
      <c r="E5" s="31">
        <f>SUM(E6)</f>
        <v>0</v>
      </c>
      <c r="F5" s="35"/>
      <c r="G5" s="36">
        <f>SUM(G6)</f>
        <v>0</v>
      </c>
    </row>
    <row r="6" spans="1:7" x14ac:dyDescent="0.25">
      <c r="A6" s="24" t="s">
        <v>75</v>
      </c>
      <c r="B6" s="25">
        <v>48</v>
      </c>
      <c r="C6" s="46"/>
      <c r="D6" s="46"/>
      <c r="E6" s="41" t="str">
        <f>IFERROR(G6/G$45,"")</f>
        <v/>
      </c>
      <c r="F6" s="64"/>
      <c r="G6" s="34">
        <f>B6*F6</f>
        <v>0</v>
      </c>
    </row>
    <row r="7" spans="1:7" x14ac:dyDescent="0.25">
      <c r="A7" s="26" t="s">
        <v>14</v>
      </c>
      <c r="B7" s="27">
        <v>1</v>
      </c>
      <c r="C7" s="43">
        <v>0.01</v>
      </c>
      <c r="D7" s="43">
        <v>0.03</v>
      </c>
      <c r="E7" s="31">
        <f>SUM(E8:E12)</f>
        <v>0</v>
      </c>
      <c r="F7" s="35"/>
      <c r="G7" s="36">
        <f>SUM(G8:G12)</f>
        <v>0</v>
      </c>
    </row>
    <row r="8" spans="1:7" x14ac:dyDescent="0.25">
      <c r="A8" s="24" t="s">
        <v>34</v>
      </c>
      <c r="B8" s="25">
        <v>1</v>
      </c>
      <c r="C8" s="46"/>
      <c r="D8" s="46"/>
      <c r="E8" s="41" t="str">
        <f>IFERROR(G8/G$45,"")</f>
        <v/>
      </c>
      <c r="F8" s="64"/>
      <c r="G8" s="34">
        <f t="shared" ref="G8:G12" si="0">B8*F8</f>
        <v>0</v>
      </c>
    </row>
    <row r="9" spans="1:7" x14ac:dyDescent="0.25">
      <c r="A9" s="24" t="s">
        <v>35</v>
      </c>
      <c r="B9" s="25">
        <v>1</v>
      </c>
      <c r="C9" s="46"/>
      <c r="D9" s="46"/>
      <c r="E9" s="41" t="str">
        <f>IFERROR(G9/G$45,"")</f>
        <v/>
      </c>
      <c r="F9" s="64"/>
      <c r="G9" s="34">
        <f t="shared" si="0"/>
        <v>0</v>
      </c>
    </row>
    <row r="10" spans="1:7" x14ac:dyDescent="0.25">
      <c r="A10" s="24" t="s">
        <v>36</v>
      </c>
      <c r="B10" s="25">
        <v>1</v>
      </c>
      <c r="C10" s="46"/>
      <c r="D10" s="46"/>
      <c r="E10" s="41" t="str">
        <f>IFERROR(G10/G$45,"")</f>
        <v/>
      </c>
      <c r="F10" s="64"/>
      <c r="G10" s="34">
        <f t="shared" si="0"/>
        <v>0</v>
      </c>
    </row>
    <row r="11" spans="1:7" x14ac:dyDescent="0.25">
      <c r="A11" s="24" t="s">
        <v>37</v>
      </c>
      <c r="B11" s="25">
        <v>1</v>
      </c>
      <c r="C11" s="46"/>
      <c r="D11" s="46"/>
      <c r="E11" s="41" t="str">
        <f>IFERROR(G11/G$45,"")</f>
        <v/>
      </c>
      <c r="F11" s="64"/>
      <c r="G11" s="34">
        <f t="shared" si="0"/>
        <v>0</v>
      </c>
    </row>
    <row r="12" spans="1:7" x14ac:dyDescent="0.25">
      <c r="A12" s="24" t="s">
        <v>76</v>
      </c>
      <c r="B12" s="25">
        <v>1</v>
      </c>
      <c r="C12" s="46"/>
      <c r="D12" s="46"/>
      <c r="E12" s="41" t="str">
        <f>IFERROR(G12/G$45,"")</f>
        <v/>
      </c>
      <c r="F12" s="64"/>
      <c r="G12" s="34">
        <f t="shared" si="0"/>
        <v>0</v>
      </c>
    </row>
    <row r="13" spans="1:7" x14ac:dyDescent="0.25">
      <c r="A13" s="26" t="s">
        <v>1</v>
      </c>
      <c r="B13" s="27">
        <v>1</v>
      </c>
      <c r="C13" s="43">
        <v>7.0000000000000007E-2</v>
      </c>
      <c r="D13" s="43">
        <v>0.41</v>
      </c>
      <c r="E13" s="31">
        <f>SUM(E14:E27)</f>
        <v>0</v>
      </c>
      <c r="F13" s="35"/>
      <c r="G13" s="36">
        <f>SUM(G14:G27)</f>
        <v>0</v>
      </c>
    </row>
    <row r="14" spans="1:7" x14ac:dyDescent="0.25">
      <c r="A14" s="24" t="s">
        <v>38</v>
      </c>
      <c r="B14" s="25">
        <v>1</v>
      </c>
      <c r="C14" s="46"/>
      <c r="D14" s="46"/>
      <c r="E14" s="41" t="str">
        <f t="shared" ref="E14:E27" si="1">IFERROR(G14/G$45,"")</f>
        <v/>
      </c>
      <c r="F14" s="64"/>
      <c r="G14" s="34">
        <f t="shared" ref="G14:G27" si="2">B14*F14</f>
        <v>0</v>
      </c>
    </row>
    <row r="15" spans="1:7" x14ac:dyDescent="0.25">
      <c r="A15" s="24" t="s">
        <v>77</v>
      </c>
      <c r="B15" s="25">
        <v>1</v>
      </c>
      <c r="C15" s="46"/>
      <c r="D15" s="46"/>
      <c r="E15" s="41" t="str">
        <f t="shared" si="1"/>
        <v/>
      </c>
      <c r="F15" s="64"/>
      <c r="G15" s="34">
        <f t="shared" si="2"/>
        <v>0</v>
      </c>
    </row>
    <row r="16" spans="1:7" x14ac:dyDescent="0.25">
      <c r="A16" s="24" t="s">
        <v>78</v>
      </c>
      <c r="B16" s="25">
        <v>1</v>
      </c>
      <c r="C16" s="46"/>
      <c r="D16" s="46"/>
      <c r="E16" s="41" t="str">
        <f t="shared" si="1"/>
        <v/>
      </c>
      <c r="F16" s="64"/>
      <c r="G16" s="34">
        <f t="shared" si="2"/>
        <v>0</v>
      </c>
    </row>
    <row r="17" spans="1:8" x14ac:dyDescent="0.25">
      <c r="A17" s="24" t="s">
        <v>39</v>
      </c>
      <c r="B17" s="25">
        <v>1</v>
      </c>
      <c r="C17" s="46"/>
      <c r="D17" s="46"/>
      <c r="E17" s="41" t="str">
        <f t="shared" si="1"/>
        <v/>
      </c>
      <c r="F17" s="64"/>
      <c r="G17" s="34">
        <f t="shared" si="2"/>
        <v>0</v>
      </c>
    </row>
    <row r="18" spans="1:8" x14ac:dyDescent="0.25">
      <c r="A18" s="24" t="s">
        <v>40</v>
      </c>
      <c r="B18" s="25">
        <v>1</v>
      </c>
      <c r="C18" s="46"/>
      <c r="D18" s="46"/>
      <c r="E18" s="41" t="str">
        <f t="shared" si="1"/>
        <v/>
      </c>
      <c r="F18" s="64"/>
      <c r="G18" s="34">
        <f t="shared" si="2"/>
        <v>0</v>
      </c>
    </row>
    <row r="19" spans="1:8" x14ac:dyDescent="0.25">
      <c r="A19" s="24" t="s">
        <v>79</v>
      </c>
      <c r="B19" s="25">
        <v>1</v>
      </c>
      <c r="C19" s="46"/>
      <c r="D19" s="46"/>
      <c r="E19" s="41" t="str">
        <f t="shared" si="1"/>
        <v/>
      </c>
      <c r="F19" s="64"/>
      <c r="G19" s="34">
        <f t="shared" si="2"/>
        <v>0</v>
      </c>
    </row>
    <row r="20" spans="1:8" x14ac:dyDescent="0.25">
      <c r="A20" s="38" t="s">
        <v>80</v>
      </c>
      <c r="B20" s="25">
        <v>1</v>
      </c>
      <c r="C20" s="46"/>
      <c r="D20" s="46"/>
      <c r="E20" s="41" t="str">
        <f t="shared" si="1"/>
        <v/>
      </c>
      <c r="F20" s="64"/>
      <c r="G20" s="34">
        <f t="shared" si="2"/>
        <v>0</v>
      </c>
    </row>
    <row r="21" spans="1:8" x14ac:dyDescent="0.25">
      <c r="A21" s="24" t="s">
        <v>81</v>
      </c>
      <c r="B21" s="25">
        <v>1</v>
      </c>
      <c r="C21" s="46"/>
      <c r="D21" s="46"/>
      <c r="E21" s="41" t="str">
        <f t="shared" si="1"/>
        <v/>
      </c>
      <c r="F21" s="64"/>
      <c r="G21" s="34">
        <f t="shared" si="2"/>
        <v>0</v>
      </c>
    </row>
    <row r="22" spans="1:8" x14ac:dyDescent="0.25">
      <c r="A22" s="24" t="s">
        <v>97</v>
      </c>
      <c r="B22" s="25">
        <v>1</v>
      </c>
      <c r="C22" s="46"/>
      <c r="D22" s="46"/>
      <c r="E22" s="41" t="str">
        <f t="shared" si="1"/>
        <v/>
      </c>
      <c r="F22" s="64"/>
      <c r="G22" s="34">
        <f t="shared" si="2"/>
        <v>0</v>
      </c>
      <c r="H22" s="21"/>
    </row>
    <row r="23" spans="1:8" x14ac:dyDescent="0.25">
      <c r="A23" s="24" t="s">
        <v>82</v>
      </c>
      <c r="B23" s="25">
        <v>1</v>
      </c>
      <c r="C23" s="46"/>
      <c r="D23" s="46"/>
      <c r="E23" s="41" t="str">
        <f t="shared" si="1"/>
        <v/>
      </c>
      <c r="F23" s="64"/>
      <c r="G23" s="34">
        <f t="shared" si="2"/>
        <v>0</v>
      </c>
      <c r="H23" s="21"/>
    </row>
    <row r="24" spans="1:8" x14ac:dyDescent="0.25">
      <c r="A24" s="24" t="s">
        <v>98</v>
      </c>
      <c r="B24" s="25">
        <v>1</v>
      </c>
      <c r="C24" s="46"/>
      <c r="D24" s="46"/>
      <c r="E24" s="41" t="str">
        <f t="shared" si="1"/>
        <v/>
      </c>
      <c r="F24" s="64"/>
      <c r="G24" s="34">
        <f t="shared" si="2"/>
        <v>0</v>
      </c>
      <c r="H24" s="21"/>
    </row>
    <row r="25" spans="1:8" x14ac:dyDescent="0.25">
      <c r="A25" s="24" t="s">
        <v>83</v>
      </c>
      <c r="B25" s="25">
        <v>1</v>
      </c>
      <c r="C25" s="46"/>
      <c r="D25" s="46"/>
      <c r="E25" s="41" t="str">
        <f t="shared" si="1"/>
        <v/>
      </c>
      <c r="F25" s="64"/>
      <c r="G25" s="34">
        <f t="shared" si="2"/>
        <v>0</v>
      </c>
      <c r="H25" s="21"/>
    </row>
    <row r="26" spans="1:8" x14ac:dyDescent="0.25">
      <c r="A26" s="24" t="s">
        <v>84</v>
      </c>
      <c r="B26" s="25">
        <v>1</v>
      </c>
      <c r="C26" s="46"/>
      <c r="D26" s="46"/>
      <c r="E26" s="41" t="str">
        <f t="shared" si="1"/>
        <v/>
      </c>
      <c r="F26" s="64"/>
      <c r="G26" s="34">
        <f t="shared" si="2"/>
        <v>0</v>
      </c>
      <c r="H26" s="21"/>
    </row>
    <row r="27" spans="1:8" x14ac:dyDescent="0.25">
      <c r="A27" s="24" t="s">
        <v>99</v>
      </c>
      <c r="B27" s="25">
        <v>1</v>
      </c>
      <c r="C27" s="46"/>
      <c r="D27" s="46"/>
      <c r="E27" s="41" t="str">
        <f t="shared" si="1"/>
        <v/>
      </c>
      <c r="F27" s="64"/>
      <c r="G27" s="34">
        <f t="shared" si="2"/>
        <v>0</v>
      </c>
      <c r="H27" s="21"/>
    </row>
    <row r="28" spans="1:8" x14ac:dyDescent="0.25">
      <c r="A28" s="26" t="s">
        <v>9</v>
      </c>
      <c r="B28" s="27">
        <v>1</v>
      </c>
      <c r="C28" s="43">
        <v>0.02</v>
      </c>
      <c r="D28" s="43">
        <v>0.08</v>
      </c>
      <c r="E28" s="31">
        <f>SUM(E29:E34)</f>
        <v>0</v>
      </c>
      <c r="F28" s="35"/>
      <c r="G28" s="36">
        <f>SUM(G29:G34)</f>
        <v>0</v>
      </c>
      <c r="H28" s="21"/>
    </row>
    <row r="29" spans="1:8" x14ac:dyDescent="0.25">
      <c r="A29" s="24" t="s">
        <v>86</v>
      </c>
      <c r="B29" s="25">
        <v>1</v>
      </c>
      <c r="C29" s="46"/>
      <c r="D29" s="46"/>
      <c r="E29" s="55" t="str">
        <f>IFERROR(G29/G$45,"")</f>
        <v/>
      </c>
      <c r="F29" s="64"/>
      <c r="G29" s="34">
        <f t="shared" ref="G29:G34" si="3">B29*F29</f>
        <v>0</v>
      </c>
      <c r="H29" s="21"/>
    </row>
    <row r="30" spans="1:8" x14ac:dyDescent="0.25">
      <c r="A30" s="24" t="s">
        <v>87</v>
      </c>
      <c r="B30" s="25">
        <v>1</v>
      </c>
      <c r="C30" s="46"/>
      <c r="D30" s="46"/>
      <c r="E30" s="55" t="str">
        <f t="shared" ref="E30:E34" si="4">IFERROR(G30/G$45,"")</f>
        <v/>
      </c>
      <c r="F30" s="64"/>
      <c r="G30" s="34">
        <f t="shared" si="3"/>
        <v>0</v>
      </c>
      <c r="H30" s="21"/>
    </row>
    <row r="31" spans="1:8" x14ac:dyDescent="0.25">
      <c r="A31" s="24" t="s">
        <v>88</v>
      </c>
      <c r="B31" s="25">
        <v>1</v>
      </c>
      <c r="C31" s="46"/>
      <c r="D31" s="46"/>
      <c r="E31" s="55" t="str">
        <f t="shared" si="4"/>
        <v/>
      </c>
      <c r="F31" s="64"/>
      <c r="G31" s="34">
        <f t="shared" si="3"/>
        <v>0</v>
      </c>
      <c r="H31" s="21"/>
    </row>
    <row r="32" spans="1:8" x14ac:dyDescent="0.25">
      <c r="A32" s="24" t="s">
        <v>89</v>
      </c>
      <c r="B32" s="25">
        <v>1</v>
      </c>
      <c r="C32" s="46"/>
      <c r="D32" s="46"/>
      <c r="E32" s="55" t="str">
        <f t="shared" si="4"/>
        <v/>
      </c>
      <c r="F32" s="64"/>
      <c r="G32" s="34">
        <f t="shared" si="3"/>
        <v>0</v>
      </c>
      <c r="H32" s="21"/>
    </row>
    <row r="33" spans="1:8" x14ac:dyDescent="0.25">
      <c r="A33" s="24" t="s">
        <v>90</v>
      </c>
      <c r="B33" s="25">
        <v>1</v>
      </c>
      <c r="C33" s="46"/>
      <c r="D33" s="46"/>
      <c r="E33" s="55" t="str">
        <f t="shared" si="4"/>
        <v/>
      </c>
      <c r="F33" s="64"/>
      <c r="G33" s="34">
        <f t="shared" si="3"/>
        <v>0</v>
      </c>
      <c r="H33" s="21"/>
    </row>
    <row r="34" spans="1:8" x14ac:dyDescent="0.25">
      <c r="A34" s="24" t="s">
        <v>85</v>
      </c>
      <c r="B34" s="25">
        <v>1</v>
      </c>
      <c r="C34" s="46"/>
      <c r="D34" s="46"/>
      <c r="E34" s="55" t="str">
        <f t="shared" si="4"/>
        <v/>
      </c>
      <c r="F34" s="64"/>
      <c r="G34" s="34">
        <f t="shared" si="3"/>
        <v>0</v>
      </c>
      <c r="H34" s="21"/>
    </row>
    <row r="35" spans="1:8" x14ac:dyDescent="0.25">
      <c r="A35" s="26" t="s">
        <v>10</v>
      </c>
      <c r="B35" s="27">
        <v>1</v>
      </c>
      <c r="C35" s="68">
        <v>0.14000000000000001</v>
      </c>
      <c r="D35" s="43">
        <v>0.18</v>
      </c>
      <c r="E35" s="31">
        <f>SUM(E36:E37)</f>
        <v>0</v>
      </c>
      <c r="F35" s="35"/>
      <c r="G35" s="36">
        <f>SUM(G36:G37)</f>
        <v>0</v>
      </c>
      <c r="H35" s="21"/>
    </row>
    <row r="36" spans="1:8" x14ac:dyDescent="0.25">
      <c r="A36" s="24" t="s">
        <v>41</v>
      </c>
      <c r="B36" s="25">
        <v>4</v>
      </c>
      <c r="C36" s="46"/>
      <c r="D36" s="46"/>
      <c r="E36" s="41" t="str">
        <f>IFERROR(G36/G$45,"")</f>
        <v/>
      </c>
      <c r="F36" s="64"/>
      <c r="G36" s="34">
        <f t="shared" ref="G36:G37" si="5">B36*F36</f>
        <v>0</v>
      </c>
      <c r="H36" s="21"/>
    </row>
    <row r="37" spans="1:8" x14ac:dyDescent="0.25">
      <c r="A37" s="24" t="s">
        <v>42</v>
      </c>
      <c r="B37" s="25">
        <v>35</v>
      </c>
      <c r="C37" s="46"/>
      <c r="D37" s="46"/>
      <c r="E37" s="41" t="str">
        <f>IFERROR(G37/G$45,"")</f>
        <v/>
      </c>
      <c r="F37" s="64"/>
      <c r="G37" s="34">
        <f t="shared" si="5"/>
        <v>0</v>
      </c>
      <c r="H37" s="21"/>
    </row>
    <row r="38" spans="1:8" x14ac:dyDescent="0.25">
      <c r="A38" s="26" t="s">
        <v>11</v>
      </c>
      <c r="B38" s="27">
        <v>1</v>
      </c>
      <c r="C38" s="43">
        <v>0.01</v>
      </c>
      <c r="D38" s="43">
        <v>0.06</v>
      </c>
      <c r="E38" s="31">
        <f>SUM(E39:E44)</f>
        <v>0</v>
      </c>
      <c r="F38" s="35"/>
      <c r="G38" s="36">
        <f>SUM(G39:G44)</f>
        <v>0</v>
      </c>
      <c r="H38" s="21"/>
    </row>
    <row r="39" spans="1:8" x14ac:dyDescent="0.25">
      <c r="A39" s="24" t="s">
        <v>91</v>
      </c>
      <c r="B39" s="25">
        <v>1</v>
      </c>
      <c r="C39" s="46"/>
      <c r="D39" s="46"/>
      <c r="E39" s="41" t="str">
        <f t="shared" ref="E39:E44" si="6">IFERROR(G39/G$45,"")</f>
        <v/>
      </c>
      <c r="F39" s="64"/>
      <c r="G39" s="34">
        <f t="shared" ref="G39:G44" si="7">B39*F39</f>
        <v>0</v>
      </c>
      <c r="H39" s="21"/>
    </row>
    <row r="40" spans="1:8" x14ac:dyDescent="0.25">
      <c r="A40" s="24" t="s">
        <v>92</v>
      </c>
      <c r="B40" s="25">
        <v>1</v>
      </c>
      <c r="C40" s="46"/>
      <c r="D40" s="46"/>
      <c r="E40" s="41" t="str">
        <f t="shared" si="6"/>
        <v/>
      </c>
      <c r="F40" s="64"/>
      <c r="G40" s="34">
        <f t="shared" si="7"/>
        <v>0</v>
      </c>
      <c r="H40" s="21"/>
    </row>
    <row r="41" spans="1:8" x14ac:dyDescent="0.25">
      <c r="A41" s="24" t="s">
        <v>93</v>
      </c>
      <c r="B41" s="25">
        <v>1</v>
      </c>
      <c r="C41" s="46"/>
      <c r="D41" s="46"/>
      <c r="E41" s="41" t="str">
        <f t="shared" si="6"/>
        <v/>
      </c>
      <c r="F41" s="64"/>
      <c r="G41" s="34">
        <f t="shared" si="7"/>
        <v>0</v>
      </c>
      <c r="H41" s="21"/>
    </row>
    <row r="42" spans="1:8" x14ac:dyDescent="0.25">
      <c r="A42" s="24" t="s">
        <v>94</v>
      </c>
      <c r="B42" s="25">
        <v>1</v>
      </c>
      <c r="C42" s="46"/>
      <c r="D42" s="46"/>
      <c r="E42" s="41" t="str">
        <f t="shared" si="6"/>
        <v/>
      </c>
      <c r="F42" s="64"/>
      <c r="G42" s="34">
        <f t="shared" si="7"/>
        <v>0</v>
      </c>
      <c r="H42" s="21"/>
    </row>
    <row r="43" spans="1:8" x14ac:dyDescent="0.25">
      <c r="A43" s="24" t="s">
        <v>95</v>
      </c>
      <c r="B43" s="25">
        <v>1</v>
      </c>
      <c r="C43" s="46"/>
      <c r="D43" s="46"/>
      <c r="E43" s="41" t="str">
        <f t="shared" si="6"/>
        <v/>
      </c>
      <c r="F43" s="64"/>
      <c r="G43" s="34">
        <f t="shared" si="7"/>
        <v>0</v>
      </c>
      <c r="H43" s="21"/>
    </row>
    <row r="44" spans="1:8" x14ac:dyDescent="0.25">
      <c r="A44" s="24" t="s">
        <v>96</v>
      </c>
      <c r="B44" s="25">
        <v>1</v>
      </c>
      <c r="C44" s="46"/>
      <c r="D44" s="46"/>
      <c r="E44" s="41" t="str">
        <f t="shared" si="6"/>
        <v/>
      </c>
      <c r="F44" s="64"/>
      <c r="G44" s="34">
        <f t="shared" si="7"/>
        <v>0</v>
      </c>
      <c r="H44" s="21"/>
    </row>
    <row r="45" spans="1:8" ht="15.75" thickBot="1" x14ac:dyDescent="0.3">
      <c r="A45" s="28" t="s">
        <v>6</v>
      </c>
      <c r="B45" s="29"/>
      <c r="C45" s="29"/>
      <c r="D45" s="29"/>
      <c r="E45" s="30">
        <f>E3+E5+E7+E13+E28+E35+E38</f>
        <v>0</v>
      </c>
      <c r="F45" s="37"/>
      <c r="G45" s="40">
        <f>G3+G5+G7+G13+G28+G35+G38</f>
        <v>0</v>
      </c>
    </row>
    <row r="46" spans="1:8" x14ac:dyDescent="0.25">
      <c r="A46" s="21"/>
      <c r="B46" s="21"/>
      <c r="C46" s="21"/>
      <c r="D46" s="21"/>
      <c r="E46" s="21"/>
      <c r="F46" s="21"/>
      <c r="G46" s="21"/>
    </row>
    <row r="47" spans="1:8" x14ac:dyDescent="0.25">
      <c r="A47" s="20"/>
      <c r="B47" s="70"/>
      <c r="C47" s="70"/>
      <c r="D47" s="70"/>
      <c r="E47" s="70"/>
    </row>
    <row r="48" spans="1:8" x14ac:dyDescent="0.25">
      <c r="A48" s="20"/>
      <c r="B48" s="70"/>
      <c r="C48" s="70"/>
      <c r="D48" s="70"/>
      <c r="E48" s="70"/>
    </row>
    <row r="49" spans="1:5" x14ac:dyDescent="0.25">
      <c r="A49" s="20"/>
      <c r="B49" s="70"/>
      <c r="C49" s="70"/>
      <c r="D49" s="70"/>
      <c r="E49" s="70"/>
    </row>
    <row r="50" spans="1:5" x14ac:dyDescent="0.25">
      <c r="A50" s="20"/>
      <c r="B50" s="70"/>
      <c r="C50" s="70"/>
      <c r="D50" s="70"/>
      <c r="E50" s="70"/>
    </row>
    <row r="51" spans="1:5" x14ac:dyDescent="0.25">
      <c r="A51" s="20"/>
      <c r="B51" s="70"/>
      <c r="C51" s="70"/>
      <c r="D51" s="70"/>
      <c r="E51" s="70"/>
    </row>
    <row r="52" spans="1:5" x14ac:dyDescent="0.25">
      <c r="A52" s="20"/>
      <c r="B52" s="70"/>
      <c r="C52" s="70"/>
      <c r="D52" s="70"/>
      <c r="E52" s="70"/>
    </row>
    <row r="53" spans="1:5" x14ac:dyDescent="0.25">
      <c r="A53" s="20"/>
      <c r="B53" s="70"/>
      <c r="C53" s="70"/>
      <c r="D53" s="70"/>
      <c r="E53" s="70"/>
    </row>
    <row r="54" spans="1:5" x14ac:dyDescent="0.25">
      <c r="A54" s="20"/>
      <c r="B54" s="70"/>
      <c r="C54" s="70"/>
      <c r="D54" s="70"/>
      <c r="E54" s="70"/>
    </row>
    <row r="55" spans="1:5" x14ac:dyDescent="0.25">
      <c r="A55" s="20"/>
      <c r="B55" s="70"/>
      <c r="C55" s="70"/>
      <c r="D55" s="70"/>
      <c r="E55" s="70"/>
    </row>
    <row r="56" spans="1:5" x14ac:dyDescent="0.25">
      <c r="A56" s="20"/>
      <c r="B56" s="70"/>
      <c r="C56" s="70"/>
      <c r="D56" s="70"/>
      <c r="E56" s="70"/>
    </row>
    <row r="57" spans="1:5" x14ac:dyDescent="0.25">
      <c r="B57" s="71"/>
      <c r="C57" s="71"/>
      <c r="D57" s="71"/>
      <c r="E57" s="71"/>
    </row>
  </sheetData>
  <sheetProtection sheet="1" objects="1" scenarios="1"/>
  <mergeCells count="11">
    <mergeCell ref="B50:E50"/>
    <mergeCell ref="B47:E47"/>
    <mergeCell ref="B48:E48"/>
    <mergeCell ref="B49:E49"/>
    <mergeCell ref="B57:E57"/>
    <mergeCell ref="B51:E51"/>
    <mergeCell ref="B52:E52"/>
    <mergeCell ref="B53:E53"/>
    <mergeCell ref="B54:E54"/>
    <mergeCell ref="B55:E55"/>
    <mergeCell ref="B56:E56"/>
  </mergeCells>
  <conditionalFormatting sqref="E3">
    <cfRule type="cellIs" dxfId="33" priority="37" operator="notBetween">
      <formula>$C$3</formula>
      <formula>$D$3</formula>
    </cfRule>
  </conditionalFormatting>
  <conditionalFormatting sqref="E5">
    <cfRule type="cellIs" dxfId="32" priority="35" operator="notBetween">
      <formula>$C$5</formula>
      <formula>$D$5</formula>
    </cfRule>
  </conditionalFormatting>
  <conditionalFormatting sqref="E38">
    <cfRule type="cellIs" dxfId="31" priority="31" operator="notBetween">
      <formula>$C$38</formula>
      <formula>$D$38</formula>
    </cfRule>
  </conditionalFormatting>
  <conditionalFormatting sqref="E28">
    <cfRule type="cellIs" dxfId="30" priority="28" operator="notBetween">
      <formula>$C$28</formula>
      <formula>$D$28</formula>
    </cfRule>
  </conditionalFormatting>
  <conditionalFormatting sqref="E35">
    <cfRule type="cellIs" dxfId="29" priority="27" operator="notBetween">
      <formula>$C$35</formula>
      <formula>$D$35</formula>
    </cfRule>
  </conditionalFormatting>
  <conditionalFormatting sqref="E12">
    <cfRule type="expression" dxfId="28" priority="23">
      <formula>$G$12/$G$7&lt;20%</formula>
    </cfRule>
  </conditionalFormatting>
  <conditionalFormatting sqref="E24">
    <cfRule type="expression" dxfId="27" priority="22">
      <formula>$G$24/$G$13&lt;20%</formula>
    </cfRule>
  </conditionalFormatting>
  <conditionalFormatting sqref="E27">
    <cfRule type="expression" dxfId="26" priority="21">
      <formula>$G$27/$G$13&lt;10%</formula>
    </cfRule>
  </conditionalFormatting>
  <conditionalFormatting sqref="E39">
    <cfRule type="expression" dxfId="25" priority="14">
      <formula>$G$39&lt;&gt;$G$38/6</formula>
    </cfRule>
  </conditionalFormatting>
  <conditionalFormatting sqref="E40">
    <cfRule type="expression" dxfId="24" priority="13">
      <formula>$G$40&lt;&gt;$G$38/6</formula>
    </cfRule>
  </conditionalFormatting>
  <conditionalFormatting sqref="E41">
    <cfRule type="expression" dxfId="23" priority="12">
      <formula>$G$41&lt;&gt;$G$38/6</formula>
    </cfRule>
  </conditionalFormatting>
  <conditionalFormatting sqref="E42">
    <cfRule type="expression" dxfId="22" priority="11">
      <formula>$G$42&lt;&gt;$G$38/6</formula>
    </cfRule>
  </conditionalFormatting>
  <conditionalFormatting sqref="E43">
    <cfRule type="expression" dxfId="21" priority="10">
      <formula>$G$43&lt;&gt;$G$38/6</formula>
    </cfRule>
  </conditionalFormatting>
  <conditionalFormatting sqref="E44">
    <cfRule type="expression" dxfId="20" priority="9">
      <formula>$G$44&lt;&gt;$G$38/6</formula>
    </cfRule>
  </conditionalFormatting>
  <conditionalFormatting sqref="E29">
    <cfRule type="expression" dxfId="19" priority="8">
      <formula>$G$29+$G$30+$G$31&lt;&gt;$G$29*3</formula>
    </cfRule>
  </conditionalFormatting>
  <conditionalFormatting sqref="E34">
    <cfRule type="expression" dxfId="18" priority="7">
      <formula>$G$32+$G$33+$G$34&lt;&gt;$G$34*3</formula>
    </cfRule>
  </conditionalFormatting>
  <conditionalFormatting sqref="E7">
    <cfRule type="cellIs" dxfId="17" priority="6" operator="notBetween">
      <formula>$C$7</formula>
      <formula>$D$7</formula>
    </cfRule>
  </conditionalFormatting>
  <conditionalFormatting sqref="E13">
    <cfRule type="cellIs" dxfId="16" priority="5" operator="notBetween">
      <formula>$C$13</formula>
      <formula>$D$13</formula>
    </cfRule>
  </conditionalFormatting>
  <conditionalFormatting sqref="E30">
    <cfRule type="expression" dxfId="15" priority="4">
      <formula>$G$29+$G$30+$G$31&lt;&gt;$G$30*3</formula>
    </cfRule>
  </conditionalFormatting>
  <conditionalFormatting sqref="E31">
    <cfRule type="expression" dxfId="14" priority="3">
      <formula>$G$29+$G$30+$G$31&lt;&gt;$G$31*3</formula>
    </cfRule>
  </conditionalFormatting>
  <conditionalFormatting sqref="E32">
    <cfRule type="expression" dxfId="13" priority="2">
      <formula>$G$32+$G$33+$G$34&lt;&gt;$G$32*3</formula>
    </cfRule>
  </conditionalFormatting>
  <conditionalFormatting sqref="E33">
    <cfRule type="expression" dxfId="12" priority="1">
      <formula>$G$32+$G$33+$G$34&lt;&gt;$G$33*3</formula>
    </cfRule>
  </conditionalFormatting>
  <pageMargins left="0.19685039370078741" right="0.19685039370078741" top="0.15748031496062992" bottom="0.15748031496062992" header="0.11811023622047245" footer="0.11811023622047245"/>
  <pageSetup paperSize="9" scale="84" fitToHeight="0" orientation="landscape" r:id="rId1"/>
  <ignoredErrors>
    <ignoredError sqref="E3:E4 E28 E13 G4:G5 G7:G38 E5 E7 E35 E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opLeftCell="A10" workbookViewId="0">
      <selection activeCell="B26" sqref="B26"/>
    </sheetView>
  </sheetViews>
  <sheetFormatPr defaultRowHeight="15" x14ac:dyDescent="0.25"/>
  <cols>
    <col min="1" max="1" width="96.7109375" customWidth="1"/>
    <col min="2" max="2" width="11.42578125" bestFit="1" customWidth="1"/>
    <col min="3" max="4" width="9.28515625" style="21" customWidth="1"/>
    <col min="5" max="5" width="10.7109375" customWidth="1"/>
    <col min="6" max="6" width="14.28515625" customWidth="1"/>
    <col min="7" max="7" width="20.7109375" customWidth="1"/>
  </cols>
  <sheetData>
    <row r="1" spans="1:9" ht="21.75" thickBot="1" x14ac:dyDescent="0.4">
      <c r="A1" s="2" t="s">
        <v>116</v>
      </c>
      <c r="B1" s="6"/>
      <c r="E1" s="6"/>
      <c r="F1" s="6"/>
      <c r="G1" s="6"/>
      <c r="H1" s="6"/>
      <c r="I1" s="6"/>
    </row>
    <row r="2" spans="1:9" ht="30.75" thickBot="1" x14ac:dyDescent="0.3">
      <c r="A2" s="45" t="s">
        <v>0</v>
      </c>
      <c r="B2" s="45" t="s">
        <v>2</v>
      </c>
      <c r="C2" s="45" t="s">
        <v>16</v>
      </c>
      <c r="D2" s="45" t="s">
        <v>17</v>
      </c>
      <c r="E2" s="45" t="s">
        <v>4</v>
      </c>
      <c r="F2" s="45" t="s">
        <v>3</v>
      </c>
      <c r="G2" s="45" t="s">
        <v>5</v>
      </c>
      <c r="H2" s="7"/>
      <c r="I2" s="7"/>
    </row>
    <row r="3" spans="1:9" x14ac:dyDescent="0.25">
      <c r="A3" s="22" t="s">
        <v>12</v>
      </c>
      <c r="B3" s="23">
        <v>1</v>
      </c>
      <c r="C3" s="65">
        <v>0.01</v>
      </c>
      <c r="D3" s="65">
        <v>0.02</v>
      </c>
      <c r="E3" s="39">
        <f>SUM(E4:E8)</f>
        <v>0</v>
      </c>
      <c r="F3" s="42"/>
      <c r="G3" s="33">
        <f>SUM(G4:G8)</f>
        <v>0</v>
      </c>
      <c r="H3" s="6"/>
      <c r="I3" s="18"/>
    </row>
    <row r="4" spans="1:9" x14ac:dyDescent="0.25">
      <c r="A4" s="24" t="s">
        <v>18</v>
      </c>
      <c r="B4" s="8">
        <v>1</v>
      </c>
      <c r="C4" s="46"/>
      <c r="D4" s="46"/>
      <c r="E4" s="13" t="str">
        <f>IFERROR(G4/G$32,"")</f>
        <v/>
      </c>
      <c r="F4" s="67"/>
      <c r="G4" s="15">
        <f>B4*F4</f>
        <v>0</v>
      </c>
      <c r="H4" s="6"/>
      <c r="I4" s="18"/>
    </row>
    <row r="5" spans="1:9" x14ac:dyDescent="0.25">
      <c r="A5" s="24" t="s">
        <v>19</v>
      </c>
      <c r="B5" s="8">
        <v>1</v>
      </c>
      <c r="C5" s="46"/>
      <c r="D5" s="46"/>
      <c r="E5" s="13" t="str">
        <f>IFERROR(G5/G$32,"")</f>
        <v/>
      </c>
      <c r="F5" s="67"/>
      <c r="G5" s="34">
        <f t="shared" ref="G5:G8" si="0">B5*F5</f>
        <v>0</v>
      </c>
      <c r="H5" s="6"/>
      <c r="I5" s="18"/>
    </row>
    <row r="6" spans="1:9" x14ac:dyDescent="0.25">
      <c r="A6" s="24" t="s">
        <v>20</v>
      </c>
      <c r="B6" s="8">
        <v>1</v>
      </c>
      <c r="C6" s="46"/>
      <c r="D6" s="46"/>
      <c r="E6" s="13" t="str">
        <f>IFERROR(G6/G$32,"")</f>
        <v/>
      </c>
      <c r="F6" s="67"/>
      <c r="G6" s="34">
        <f t="shared" si="0"/>
        <v>0</v>
      </c>
      <c r="H6" s="6"/>
      <c r="I6" s="18"/>
    </row>
    <row r="7" spans="1:9" x14ac:dyDescent="0.25">
      <c r="A7" s="24" t="s">
        <v>21</v>
      </c>
      <c r="B7" s="8">
        <v>1</v>
      </c>
      <c r="C7" s="46"/>
      <c r="D7" s="46"/>
      <c r="E7" s="13" t="str">
        <f>IFERROR(G7/G$32,"")</f>
        <v/>
      </c>
      <c r="F7" s="67"/>
      <c r="G7" s="34">
        <f t="shared" si="0"/>
        <v>0</v>
      </c>
      <c r="H7" s="6"/>
      <c r="I7" s="18"/>
    </row>
    <row r="8" spans="1:9" x14ac:dyDescent="0.25">
      <c r="A8" s="24" t="s">
        <v>22</v>
      </c>
      <c r="B8" s="8">
        <v>1</v>
      </c>
      <c r="C8" s="46"/>
      <c r="D8" s="46"/>
      <c r="E8" s="41" t="str">
        <f>IFERROR(G8/G$32,"")</f>
        <v/>
      </c>
      <c r="F8" s="67"/>
      <c r="G8" s="34">
        <f t="shared" si="0"/>
        <v>0</v>
      </c>
      <c r="H8" s="6"/>
      <c r="I8" s="6"/>
    </row>
    <row r="9" spans="1:9" x14ac:dyDescent="0.25">
      <c r="A9" s="9" t="s">
        <v>13</v>
      </c>
      <c r="B9" s="10">
        <v>1</v>
      </c>
      <c r="C9" s="66">
        <v>0.18</v>
      </c>
      <c r="D9" s="66">
        <v>0.35</v>
      </c>
      <c r="E9" s="31">
        <f>SUM(E10:E20)</f>
        <v>0</v>
      </c>
      <c r="F9" s="5"/>
      <c r="G9" s="16">
        <f>SUM(G10:G20)</f>
        <v>0</v>
      </c>
      <c r="H9" s="6"/>
      <c r="I9" s="6"/>
    </row>
    <row r="10" spans="1:9" x14ac:dyDescent="0.25">
      <c r="A10" s="24" t="s">
        <v>23</v>
      </c>
      <c r="B10" s="8">
        <v>1</v>
      </c>
      <c r="C10" s="46"/>
      <c r="D10" s="46"/>
      <c r="E10" s="13" t="str">
        <f t="shared" ref="E10:E20" si="1">IFERROR(G10/G$32,"")</f>
        <v/>
      </c>
      <c r="F10" s="67"/>
      <c r="G10" s="34">
        <f t="shared" ref="G10:G20" si="2">B10*F10</f>
        <v>0</v>
      </c>
      <c r="H10" s="6"/>
      <c r="I10" s="6"/>
    </row>
    <row r="11" spans="1:9" x14ac:dyDescent="0.25">
      <c r="A11" s="24" t="s">
        <v>24</v>
      </c>
      <c r="B11" s="8">
        <v>1</v>
      </c>
      <c r="C11" s="46"/>
      <c r="D11" s="46"/>
      <c r="E11" s="13" t="str">
        <f t="shared" si="1"/>
        <v/>
      </c>
      <c r="F11" s="67"/>
      <c r="G11" s="34">
        <f t="shared" si="2"/>
        <v>0</v>
      </c>
      <c r="H11" s="6"/>
      <c r="I11" s="6"/>
    </row>
    <row r="12" spans="1:9" x14ac:dyDescent="0.25">
      <c r="A12" s="24" t="s">
        <v>25</v>
      </c>
      <c r="B12" s="8">
        <v>1</v>
      </c>
      <c r="C12" s="46"/>
      <c r="D12" s="46"/>
      <c r="E12" s="13" t="str">
        <f t="shared" si="1"/>
        <v/>
      </c>
      <c r="F12" s="67"/>
      <c r="G12" s="34">
        <f t="shared" si="2"/>
        <v>0</v>
      </c>
      <c r="H12" s="6"/>
      <c r="I12" s="6"/>
    </row>
    <row r="13" spans="1:9" x14ac:dyDescent="0.25">
      <c r="A13" s="24" t="s">
        <v>26</v>
      </c>
      <c r="B13" s="8">
        <v>1</v>
      </c>
      <c r="C13" s="46"/>
      <c r="D13" s="46"/>
      <c r="E13" s="13" t="str">
        <f t="shared" si="1"/>
        <v/>
      </c>
      <c r="F13" s="67"/>
      <c r="G13" s="34">
        <f t="shared" si="2"/>
        <v>0</v>
      </c>
      <c r="H13" s="6"/>
      <c r="I13" s="6"/>
    </row>
    <row r="14" spans="1:9" x14ac:dyDescent="0.25">
      <c r="A14" s="24" t="s">
        <v>27</v>
      </c>
      <c r="B14" s="8">
        <v>1</v>
      </c>
      <c r="C14" s="46"/>
      <c r="D14" s="46"/>
      <c r="E14" s="13" t="str">
        <f t="shared" si="1"/>
        <v/>
      </c>
      <c r="F14" s="67"/>
      <c r="G14" s="34">
        <f t="shared" si="2"/>
        <v>0</v>
      </c>
    </row>
    <row r="15" spans="1:9" x14ac:dyDescent="0.25">
      <c r="A15" s="24" t="s">
        <v>28</v>
      </c>
      <c r="B15" s="8">
        <v>1</v>
      </c>
      <c r="C15" s="46"/>
      <c r="D15" s="46"/>
      <c r="E15" s="13" t="str">
        <f t="shared" si="1"/>
        <v/>
      </c>
      <c r="F15" s="67"/>
      <c r="G15" s="34">
        <f t="shared" si="2"/>
        <v>0</v>
      </c>
    </row>
    <row r="16" spans="1:9" x14ac:dyDescent="0.25">
      <c r="A16" s="38" t="s">
        <v>29</v>
      </c>
      <c r="B16" s="8">
        <v>1</v>
      </c>
      <c r="C16" s="46"/>
      <c r="D16" s="46"/>
      <c r="E16" s="13" t="str">
        <f t="shared" si="1"/>
        <v/>
      </c>
      <c r="F16" s="67"/>
      <c r="G16" s="34">
        <f t="shared" si="2"/>
        <v>0</v>
      </c>
    </row>
    <row r="17" spans="1:7" x14ac:dyDescent="0.25">
      <c r="A17" s="24" t="s">
        <v>30</v>
      </c>
      <c r="B17" s="8">
        <v>1</v>
      </c>
      <c r="C17" s="46"/>
      <c r="D17" s="46"/>
      <c r="E17" s="13" t="str">
        <f t="shared" si="1"/>
        <v/>
      </c>
      <c r="F17" s="67"/>
      <c r="G17" s="34">
        <f t="shared" si="2"/>
        <v>0</v>
      </c>
    </row>
    <row r="18" spans="1:7" x14ac:dyDescent="0.25">
      <c r="A18" s="24" t="s">
        <v>31</v>
      </c>
      <c r="B18" s="8">
        <v>1</v>
      </c>
      <c r="C18" s="46"/>
      <c r="D18" s="46"/>
      <c r="E18" s="13" t="str">
        <f t="shared" si="1"/>
        <v/>
      </c>
      <c r="F18" s="67"/>
      <c r="G18" s="34">
        <f t="shared" si="2"/>
        <v>0</v>
      </c>
    </row>
    <row r="19" spans="1:7" x14ac:dyDescent="0.25">
      <c r="A19" s="24" t="s">
        <v>32</v>
      </c>
      <c r="B19" s="8">
        <v>1</v>
      </c>
      <c r="C19" s="46"/>
      <c r="D19" s="46"/>
      <c r="E19" s="13" t="str">
        <f t="shared" si="1"/>
        <v/>
      </c>
      <c r="F19" s="67"/>
      <c r="G19" s="34">
        <f t="shared" si="2"/>
        <v>0</v>
      </c>
    </row>
    <row r="20" spans="1:7" x14ac:dyDescent="0.25">
      <c r="A20" s="24" t="s">
        <v>33</v>
      </c>
      <c r="B20" s="8">
        <v>1</v>
      </c>
      <c r="C20" s="46"/>
      <c r="D20" s="46"/>
      <c r="E20" s="13" t="str">
        <f t="shared" si="1"/>
        <v/>
      </c>
      <c r="F20" s="67"/>
      <c r="G20" s="34">
        <f t="shared" si="2"/>
        <v>0</v>
      </c>
    </row>
    <row r="21" spans="1:7" x14ac:dyDescent="0.25">
      <c r="A21" s="9" t="s">
        <v>15</v>
      </c>
      <c r="B21" s="10">
        <v>1</v>
      </c>
      <c r="C21" s="66">
        <v>0.01</v>
      </c>
      <c r="D21" s="66">
        <v>0.06</v>
      </c>
      <c r="E21" s="31">
        <f>SUM(E22:E24)</f>
        <v>0</v>
      </c>
      <c r="F21" s="5"/>
      <c r="G21" s="16">
        <f>SUM(G22:G24)</f>
        <v>0</v>
      </c>
    </row>
    <row r="22" spans="1:7" x14ac:dyDescent="0.25">
      <c r="A22" s="24" t="s">
        <v>102</v>
      </c>
      <c r="B22" s="8">
        <v>1</v>
      </c>
      <c r="C22" s="46"/>
      <c r="D22" s="46"/>
      <c r="E22" s="13" t="str">
        <f>IFERROR(G22/G$32,"")</f>
        <v/>
      </c>
      <c r="F22" s="67"/>
      <c r="G22" s="34">
        <f t="shared" ref="G22:G24" si="3">B22*F22</f>
        <v>0</v>
      </c>
    </row>
    <row r="23" spans="1:7" x14ac:dyDescent="0.25">
      <c r="A23" s="24" t="s">
        <v>103</v>
      </c>
      <c r="B23" s="8">
        <v>1</v>
      </c>
      <c r="C23" s="46"/>
      <c r="D23" s="46"/>
      <c r="E23" s="13" t="str">
        <f>IFERROR(G23/G$32,"")</f>
        <v/>
      </c>
      <c r="F23" s="67"/>
      <c r="G23" s="34">
        <f t="shared" si="3"/>
        <v>0</v>
      </c>
    </row>
    <row r="24" spans="1:7" x14ac:dyDescent="0.25">
      <c r="A24" s="24" t="s">
        <v>104</v>
      </c>
      <c r="B24" s="8">
        <v>1</v>
      </c>
      <c r="C24" s="46"/>
      <c r="D24" s="46"/>
      <c r="E24" s="13" t="str">
        <f>IFERROR(G24/G$32,"")</f>
        <v/>
      </c>
      <c r="F24" s="67"/>
      <c r="G24" s="34">
        <f t="shared" si="3"/>
        <v>0</v>
      </c>
    </row>
    <row r="25" spans="1:7" x14ac:dyDescent="0.25">
      <c r="A25" s="26" t="s">
        <v>100</v>
      </c>
      <c r="B25" s="10">
        <v>1</v>
      </c>
      <c r="C25" s="66">
        <v>0.41</v>
      </c>
      <c r="D25" s="66">
        <v>0.92</v>
      </c>
      <c r="E25" s="31">
        <f>SUM(E26:E26)</f>
        <v>0</v>
      </c>
      <c r="F25" s="5"/>
      <c r="G25" s="16">
        <f>SUM(G26)</f>
        <v>0</v>
      </c>
    </row>
    <row r="26" spans="1:7" x14ac:dyDescent="0.25">
      <c r="A26" s="24" t="s">
        <v>110</v>
      </c>
      <c r="B26" s="8">
        <v>27</v>
      </c>
      <c r="C26" s="46"/>
      <c r="D26" s="46"/>
      <c r="E26" s="13" t="str">
        <f>IFERROR(G26/G$32,"")</f>
        <v/>
      </c>
      <c r="F26" s="67"/>
      <c r="G26" s="34">
        <f t="shared" ref="G26" si="4">B26*F26</f>
        <v>0</v>
      </c>
    </row>
    <row r="27" spans="1:7" x14ac:dyDescent="0.25">
      <c r="A27" s="26" t="s">
        <v>101</v>
      </c>
      <c r="B27" s="10">
        <v>1</v>
      </c>
      <c r="C27" s="66">
        <v>0.01</v>
      </c>
      <c r="D27" s="66">
        <v>0.15</v>
      </c>
      <c r="E27" s="31">
        <f>SUM(E28:E31)</f>
        <v>0</v>
      </c>
      <c r="F27" s="5"/>
      <c r="G27" s="16">
        <f>SUM(G28:G31)</f>
        <v>0</v>
      </c>
    </row>
    <row r="28" spans="1:7" x14ac:dyDescent="0.25">
      <c r="A28" s="24" t="s">
        <v>105</v>
      </c>
      <c r="B28" s="8">
        <v>1</v>
      </c>
      <c r="C28" s="46"/>
      <c r="D28" s="46"/>
      <c r="E28" s="13" t="str">
        <f>IFERROR(G28/G$32,"")</f>
        <v/>
      </c>
      <c r="F28" s="67"/>
      <c r="G28" s="34">
        <f t="shared" ref="G28:G31" si="5">B28*F28</f>
        <v>0</v>
      </c>
    </row>
    <row r="29" spans="1:7" x14ac:dyDescent="0.25">
      <c r="A29" s="24" t="s">
        <v>106</v>
      </c>
      <c r="B29" s="8">
        <v>1</v>
      </c>
      <c r="C29" s="46"/>
      <c r="D29" s="46"/>
      <c r="E29" s="13" t="str">
        <f>IFERROR(G29/G$32,"")</f>
        <v/>
      </c>
      <c r="F29" s="67"/>
      <c r="G29" s="34">
        <f t="shared" si="5"/>
        <v>0</v>
      </c>
    </row>
    <row r="30" spans="1:7" s="21" customFormat="1" x14ac:dyDescent="0.25">
      <c r="A30" s="24" t="s">
        <v>107</v>
      </c>
      <c r="B30" s="25">
        <v>1</v>
      </c>
      <c r="C30" s="46"/>
      <c r="D30" s="46"/>
      <c r="E30" s="13" t="str">
        <f>IFERROR(G30/G$32,"")</f>
        <v/>
      </c>
      <c r="F30" s="67"/>
      <c r="G30" s="34">
        <f t="shared" si="5"/>
        <v>0</v>
      </c>
    </row>
    <row r="31" spans="1:7" x14ac:dyDescent="0.25">
      <c r="A31" s="24" t="s">
        <v>113</v>
      </c>
      <c r="B31" s="8">
        <v>1</v>
      </c>
      <c r="C31" s="46"/>
      <c r="D31" s="46"/>
      <c r="E31" s="13" t="str">
        <f>IFERROR(G31/G$32,"")</f>
        <v/>
      </c>
      <c r="F31" s="67"/>
      <c r="G31" s="34">
        <f t="shared" si="5"/>
        <v>0</v>
      </c>
    </row>
    <row r="32" spans="1:7" ht="15.75" thickBot="1" x14ac:dyDescent="0.3">
      <c r="A32" s="11" t="s">
        <v>6</v>
      </c>
      <c r="B32" s="12"/>
      <c r="C32" s="29"/>
      <c r="D32" s="29"/>
      <c r="E32" s="14">
        <f>E3+E9+E21+E25+E27</f>
        <v>0</v>
      </c>
      <c r="F32" s="19"/>
      <c r="G32" s="17">
        <f>G3+G9+G21+G25+G27</f>
        <v>0</v>
      </c>
    </row>
  </sheetData>
  <sheetProtection sheet="1" objects="1" scenarios="1"/>
  <conditionalFormatting sqref="E3">
    <cfRule type="cellIs" dxfId="11" priority="12" operator="notBetween">
      <formula>$C$3</formula>
      <formula>$D$3</formula>
    </cfRule>
  </conditionalFormatting>
  <conditionalFormatting sqref="E9">
    <cfRule type="cellIs" dxfId="10" priority="11" operator="notBetween">
      <formula>$C$9</formula>
      <formula>$D$9</formula>
    </cfRule>
  </conditionalFormatting>
  <conditionalFormatting sqref="E21">
    <cfRule type="cellIs" dxfId="9" priority="10" operator="notBetween">
      <formula>$C$21</formula>
      <formula>$D$21</formula>
    </cfRule>
  </conditionalFormatting>
  <conditionalFormatting sqref="E25">
    <cfRule type="cellIs" dxfId="8" priority="9" operator="notBetween">
      <formula>$C$25</formula>
      <formula>$D$25</formula>
    </cfRule>
  </conditionalFormatting>
  <conditionalFormatting sqref="E27">
    <cfRule type="cellIs" dxfId="7" priority="8" operator="notBetween">
      <formula>$C$27</formula>
      <formula>$D$27</formula>
    </cfRule>
  </conditionalFormatting>
  <conditionalFormatting sqref="E22">
    <cfRule type="expression" dxfId="6" priority="7">
      <formula>$G$22+$G$23+$G$24&lt;&gt;$G$22*3</formula>
    </cfRule>
  </conditionalFormatting>
  <conditionalFormatting sqref="E23">
    <cfRule type="expression" dxfId="5" priority="6">
      <formula>$G$22+$G$23+$G$24&lt;&gt;$G$23*3</formula>
    </cfRule>
  </conditionalFormatting>
  <conditionalFormatting sqref="E24">
    <cfRule type="expression" dxfId="4" priority="5">
      <formula>$G$22+$G$23+$G$24&lt;&gt;$G$24*3</formula>
    </cfRule>
  </conditionalFormatting>
  <conditionalFormatting sqref="E28">
    <cfRule type="expression" dxfId="3" priority="4">
      <formula>$G$28&lt;&gt;$G$27/4</formula>
    </cfRule>
  </conditionalFormatting>
  <conditionalFormatting sqref="E29">
    <cfRule type="expression" dxfId="2" priority="3">
      <formula>$G$29&lt;&gt;$G$27/4</formula>
    </cfRule>
  </conditionalFormatting>
  <conditionalFormatting sqref="E30">
    <cfRule type="expression" dxfId="1" priority="2">
      <formula>$G$30&lt;&gt;$G$27/4</formula>
    </cfRule>
  </conditionalFormatting>
  <conditionalFormatting sqref="E31">
    <cfRule type="expression" dxfId="0" priority="1">
      <formula>$G$31&lt;&gt;$G$27/4</formula>
    </cfRule>
  </conditionalFormatting>
  <pageMargins left="0.25" right="0.25" top="0.75" bottom="0.75" header="0.3" footer="0.3"/>
  <pageSetup paperSize="9" scale="82" fitToHeight="0" orientation="landscape" r:id="rId1"/>
  <ignoredErrors>
    <ignoredError sqref="G27 G9 G21 G25 E13:E21 E9:E11 E4:E8 E3 E12 E22 E26 E27 E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 1 - Crédito</vt:lpstr>
      <vt:lpstr>Lote 2 - ERP</vt:lpstr>
      <vt:lpstr>Lote 3 - Risco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juliosilva</dc:creator>
  <cp:lastModifiedBy>Usuário do Windows</cp:lastModifiedBy>
  <cp:lastPrinted>2014-09-30T20:28:16Z</cp:lastPrinted>
  <dcterms:created xsi:type="dcterms:W3CDTF">2014-07-17T18:36:43Z</dcterms:created>
  <dcterms:modified xsi:type="dcterms:W3CDTF">2014-10-20T18:33:51Z</dcterms:modified>
</cp:coreProperties>
</file>